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11640" tabRatio="573" activeTab="0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'[8]Sheet3'!$A$3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'2'!$B$1:$F$27</definedName>
    <definedName name="_xlnm.Print_Area" localSheetId="3">'3'!$A$1:$E$25</definedName>
    <definedName name="_xlnm.Print_Area" localSheetId="4">'4'!$A$1:$E$15</definedName>
    <definedName name="_xlnm.Print_Area" localSheetId="5">'5'!$A$1:$E$30</definedName>
    <definedName name="_xlnm.Print_Area" localSheetId="6">'6'!$A$1:$BW$31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 localSheetId="5">'[9]Sheet3'!$A$2</definedName>
    <definedName name="ц">'[7]Sheet3'!$A$2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<sst xmlns="http://schemas.openxmlformats.org/spreadsheetml/2006/main" count="243" uniqueCount="146">
  <si>
    <t>Показник</t>
  </si>
  <si>
    <t>Середній розмір заробітної плати у вакансіях, грн.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</si>
  <si>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</si>
  <si>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</si>
  <si>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</si>
  <si>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</si>
  <si>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</si>
  <si>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</si>
  <si>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</si>
  <si>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</si>
  <si>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</si>
  <si>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</si>
  <si>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</si>
  <si>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</si>
  <si>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</si>
  <si>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</si>
  <si>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</si>
  <si>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</si>
  <si>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</si>
  <si>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</si>
  <si>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</si>
  <si>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</si>
  <si>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</si>
  <si>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</si>
  <si>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</si>
  <si>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</si>
  <si>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</si>
  <si>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</si>
  <si>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</si>
  <si>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</si>
  <si>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</si>
  <si>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</si>
  <si>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</si>
  <si>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</si>
  <si>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>особи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</si>
  <si>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</si>
  <si>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</si>
  <si>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</si>
  <si>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 xml:space="preserve">Всього </t>
  </si>
  <si>
    <t xml:space="preserve">За даними Державної служби статистики України 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</si>
  <si>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</si>
  <si>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</si>
  <si>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</si>
  <si>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які навчаються в навчальних закладах різних типів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</si>
  <si>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</si>
  <si>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</si>
  <si>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</si>
  <si>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</si>
  <si>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</si>
  <si>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</si>
  <si>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</si>
  <si>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</si>
  <si>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</si>
  <si>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</si>
  <si>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</si>
  <si>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</si>
  <si>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</si>
  <si>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</si>
  <si>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</si>
  <si>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</si>
  <si>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</si>
  <si>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</si>
  <si>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</si>
  <si>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</si>
  <si>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державне управління й оборона; обов'язкове соціальне страхування</t>
  </si>
  <si>
    <t>2019 р.</t>
  </si>
  <si>
    <t>добувна промисловість і розроблення кар'єрів</t>
  </si>
  <si>
    <t>переробна промисловість</t>
  </si>
  <si>
    <t>будівництво</t>
  </si>
  <si>
    <t>(за даними Державної служби статистики України)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</si>
  <si>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</si>
  <si>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</si>
  <si>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</si>
  <si>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r>
      <t>Робоча сила</t>
    </r>
    <r>
      <rPr>
        <sz val="14"/>
        <rFont val="Times New Roman"/>
        <family val="1"/>
      </rPr>
      <t>, (тис.осіб)</t>
    </r>
  </si>
  <si>
    <t xml:space="preserve">Рівень участі населення в робочій силі, % </t>
  </si>
  <si>
    <t>Станом на дату:</t>
  </si>
  <si>
    <t xml:space="preserve">   Питома вага працевлаштованих до набуття статусу                                    безробітного, %</t>
  </si>
  <si>
    <t xml:space="preserve">  - шляхом одноразової виплати допомоги по безробіттю,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</si>
  <si>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</si>
  <si>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 осіб</t>
  </si>
  <si>
    <t>Всього отримували послуги, 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</si>
  <si>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 осіб</t>
    </r>
  </si>
  <si>
    <t>Всього отримали роботу (у т.ч. до набуття статусу безробітного),  осіб</t>
  </si>
  <si>
    <t>Працевлаштовано до набуття статусу,  осіб</t>
  </si>
  <si>
    <t>Працевлаштовано безробітних за направленням служби зайнятості,  осіб</t>
  </si>
  <si>
    <t xml:space="preserve">  - з компенсацією витрат роботодавцю єдиного внеску,  осіб</t>
  </si>
  <si>
    <t>Проходили професійне навчання безробітні,  осіб</t>
  </si>
  <si>
    <t xml:space="preserve">  з них в ЦПТО,   осіб</t>
  </si>
  <si>
    <t>Кількість осіб, охоплених профорієнтаційними послугами,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</si>
  <si>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</si>
  <si>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</si>
  <si>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</si>
  <si>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 осіб</t>
    </r>
  </si>
  <si>
    <t>Кількість вакансій по формі 3-ПН, одиниць</t>
  </si>
  <si>
    <t>Інформація щодо запланованого масового вивільнення працівників</t>
  </si>
  <si>
    <t xml:space="preserve">Інформація щодо запланованого масового вивільнення працівників                                                  </t>
  </si>
  <si>
    <t>15 років і старше - 10,1%</t>
  </si>
  <si>
    <t>15-70 років - 10,2%</t>
  </si>
  <si>
    <t>працездатного віку - 10,6%</t>
  </si>
  <si>
    <t xml:space="preserve"> 2019 р.</t>
  </si>
  <si>
    <t>Зміна значення</t>
  </si>
  <si>
    <t>%</t>
  </si>
  <si>
    <t>+  (-)</t>
  </si>
  <si>
    <t>2020 р.</t>
  </si>
  <si>
    <t xml:space="preserve">з них,  зареєстровано з початку року 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</si>
  <si>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</si>
  <si>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</si>
  <si>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</si>
  <si>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Питома вага працевлашто-ваних до набуття статусу безробітного,%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</si>
  <si>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</si>
  <si>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</si>
  <si>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</si>
  <si>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</si>
  <si>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</si>
  <si>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</si>
  <si>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у порівнянні з минулим роком</t>
  </si>
  <si>
    <t>різ-ниця</t>
  </si>
  <si>
    <t>Усього</t>
  </si>
  <si>
    <t xml:space="preserve"> + (-)</t>
  </si>
  <si>
    <t>з них, мали статус протягом  періоду, осіб</t>
  </si>
  <si>
    <t>зареєстровано з початку року, осіб</t>
  </si>
  <si>
    <t>з них, особи</t>
  </si>
  <si>
    <t>які мали статус безробітного, осіб</t>
  </si>
  <si>
    <t xml:space="preserve">Показники </t>
  </si>
  <si>
    <t>15 років і старше - 428,8</t>
  </si>
  <si>
    <t>15-70 років - 428,2</t>
  </si>
  <si>
    <t>працездатного віку - 410</t>
  </si>
  <si>
    <t>15 років і старше - 50,5%</t>
  </si>
  <si>
    <t>15-70 років - 58,7%</t>
  </si>
  <si>
    <t>працездатного віку - 70,6%</t>
  </si>
  <si>
    <t>15 років і старше - 48,4</t>
  </si>
  <si>
    <t>15-70 років - 48,4</t>
  </si>
  <si>
    <t>працездатного віку - 48,4</t>
  </si>
  <si>
    <t>Показники робочої сили у Чернігівській області                                    за  1 квартал 2020 року</t>
  </si>
  <si>
    <t xml:space="preserve">Робоча сила у віці 15-70 років у Чернігівській області
у середньому за  1 квартал 2019 - 2020 рр.                                                                                                                                                        </t>
  </si>
  <si>
    <t xml:space="preserve"> 2020 р.</t>
  </si>
  <si>
    <t>січень - серпень 2019 р.</t>
  </si>
  <si>
    <t>січень - серпень 2020 р.</t>
  </si>
  <si>
    <t>січень - серпень   2019 р.</t>
  </si>
  <si>
    <t>січень - серпень   2020 р.</t>
  </si>
  <si>
    <t>Показники діяльності Чернігівської обласної служби зайнятості у січні - серпні 2019 - 2020 рр.</t>
  </si>
  <si>
    <t>на 01.09.2019</t>
  </si>
  <si>
    <t>на 01.09.2020</t>
  </si>
  <si>
    <t>Середній розмір допомоги по безробіттю у серпні, грн.</t>
  </si>
  <si>
    <t>у січні - серпні 2019 - 2020 р.р.</t>
  </si>
  <si>
    <t>Кількість вакансій на кінець періоду, одиниць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</si>
</sst>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0.00000"/>
    <numFmt numFmtId="192" formatCode="0.0000"/>
    <numFmt numFmtId="193" formatCode="0.000"/>
    <numFmt numFmtId="194" formatCode="0.0000000"/>
    <numFmt numFmtId="195" formatCode="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1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24"/>
      <name val="Times New Roman"/>
      <family val="1"/>
    </font>
    <font>
      <b/>
      <u val="single"/>
      <sz val="1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/>
      <bottom style="thin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/>
      <top/>
      <bottom style="hair"/>
    </border>
    <border>
      <left style="double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 style="double"/>
      <right style="double"/>
      <top style="thin"/>
      <bottom style="double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2" fillId="0" borderId="0" xfId="61" applyNumberFormat="1" applyFont="1" applyFill="1" applyBorder="1" applyProtection="1">
      <alignment/>
      <protection locked="0"/>
    </xf>
    <xf numFmtId="189" fontId="12" fillId="0" borderId="0" xfId="61" applyNumberFormat="1" applyFont="1" applyFill="1" applyBorder="1" applyProtection="1">
      <alignment/>
      <protection locked="0"/>
    </xf>
    <xf numFmtId="1" fontId="13" fillId="0" borderId="0" xfId="61" applyNumberFormat="1" applyFont="1" applyFill="1" applyBorder="1" applyProtection="1">
      <alignment/>
      <protection locked="0"/>
    </xf>
    <xf numFmtId="3" fontId="13" fillId="0" borderId="0" xfId="61" applyNumberFormat="1" applyFont="1" applyFill="1" applyBorder="1" applyProtection="1">
      <alignment/>
      <protection locked="0"/>
    </xf>
    <xf numFmtId="3" fontId="12" fillId="0" borderId="0" xfId="61" applyNumberFormat="1" applyFont="1" applyFill="1" applyBorder="1" applyProtection="1">
      <alignment/>
      <protection locked="0"/>
    </xf>
    <xf numFmtId="0" fontId="16" fillId="0" borderId="0" xfId="66" applyFont="1" applyFill="1">
      <alignment/>
      <protection/>
    </xf>
    <xf numFmtId="0" fontId="18" fillId="0" borderId="0" xfId="66" applyFont="1" applyFill="1" applyBorder="1" applyAlignment="1">
      <alignment horizontal="center"/>
      <protection/>
    </xf>
    <xf numFmtId="0" fontId="18" fillId="0" borderId="0" xfId="66" applyFont="1" applyFill="1">
      <alignment/>
      <protection/>
    </xf>
    <xf numFmtId="0" fontId="20" fillId="0" borderId="0" xfId="66" applyFont="1" applyFill="1" applyAlignment="1">
      <alignment vertical="center"/>
      <protection/>
    </xf>
    <xf numFmtId="1" fontId="21" fillId="0" borderId="0" xfId="66" applyNumberFormat="1" applyFont="1" applyFill="1">
      <alignment/>
      <protection/>
    </xf>
    <xf numFmtId="0" fontId="21" fillId="0" borderId="0" xfId="66" applyFont="1" applyFill="1">
      <alignment/>
      <protection/>
    </xf>
    <xf numFmtId="0" fontId="20" fillId="0" borderId="0" xfId="66" applyFont="1" applyFill="1" applyAlignment="1">
      <alignment vertical="center" wrapText="1"/>
      <protection/>
    </xf>
    <xf numFmtId="0" fontId="21" fillId="0" borderId="0" xfId="66" applyFont="1" applyFill="1" applyAlignment="1">
      <alignment vertical="center"/>
      <protection/>
    </xf>
    <xf numFmtId="0" fontId="21" fillId="0" borderId="0" xfId="66" applyFont="1" applyFill="1" applyAlignment="1">
      <alignment horizontal="center"/>
      <protection/>
    </xf>
    <xf numFmtId="0" fontId="21" fillId="0" borderId="0" xfId="66" applyFont="1" applyFill="1" applyAlignment="1">
      <alignment wrapText="1"/>
      <protection/>
    </xf>
    <xf numFmtId="189" fontId="21" fillId="0" borderId="0" xfId="66" applyNumberFormat="1" applyFont="1" applyFill="1">
      <alignment/>
      <protection/>
    </xf>
    <xf numFmtId="0" fontId="29" fillId="0" borderId="0" xfId="57" applyFont="1">
      <alignment/>
      <protection/>
    </xf>
    <xf numFmtId="0" fontId="3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horizontal="left" vertical="top" wrapText="1"/>
      <protection/>
    </xf>
    <xf numFmtId="0" fontId="29" fillId="0" borderId="0" xfId="57" applyFont="1" applyFill="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>
      <alignment/>
      <protection/>
    </xf>
    <xf numFmtId="0" fontId="29" fillId="0" borderId="0" xfId="57" applyFont="1">
      <alignment/>
      <protection/>
    </xf>
    <xf numFmtId="0" fontId="29" fillId="0" borderId="0" xfId="57" applyFont="1" applyBorder="1">
      <alignment/>
      <protection/>
    </xf>
    <xf numFmtId="188" fontId="26" fillId="0" borderId="12" xfId="57" applyNumberFormat="1" applyFont="1" applyFill="1" applyBorder="1" applyAlignment="1">
      <alignment horizontal="center" vertical="center"/>
      <protection/>
    </xf>
    <xf numFmtId="188" fontId="26" fillId="0" borderId="13" xfId="57" applyNumberFormat="1" applyFont="1" applyFill="1" applyBorder="1" applyAlignment="1">
      <alignment horizontal="center" vertical="center"/>
      <protection/>
    </xf>
    <xf numFmtId="188" fontId="26" fillId="0" borderId="14" xfId="57" applyNumberFormat="1" applyFont="1" applyFill="1" applyBorder="1" applyAlignment="1">
      <alignment horizontal="center" vertical="center"/>
      <protection/>
    </xf>
    <xf numFmtId="188" fontId="26" fillId="0" borderId="15" xfId="57" applyNumberFormat="1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33" fillId="0" borderId="14" xfId="57" applyFont="1" applyFill="1" applyBorder="1" applyAlignment="1">
      <alignment horizontal="left" vertical="center" wrapText="1"/>
      <protection/>
    </xf>
    <xf numFmtId="0" fontId="4" fillId="0" borderId="17" xfId="57" applyFont="1" applyFill="1" applyBorder="1" applyAlignment="1">
      <alignment horizontal="left" vertical="center" wrapText="1"/>
      <protection/>
    </xf>
    <xf numFmtId="0" fontId="33" fillId="0" borderId="15" xfId="57" applyFont="1" applyFill="1" applyBorder="1" applyAlignment="1">
      <alignment horizontal="left" vertical="center" wrapText="1"/>
      <protection/>
    </xf>
    <xf numFmtId="0" fontId="2" fillId="0" borderId="0" xfId="64" applyFont="1" applyAlignment="1">
      <alignment vertical="top"/>
      <protection/>
    </xf>
    <xf numFmtId="0" fontId="2" fillId="0" borderId="0" xfId="64" applyFont="1" applyFill="1" applyAlignment="1">
      <alignment vertical="top"/>
      <protection/>
    </xf>
    <xf numFmtId="0" fontId="27" fillId="0" borderId="0" xfId="64" applyFont="1" applyFill="1" applyAlignment="1">
      <alignment horizontal="center" vertical="top" wrapText="1"/>
      <protection/>
    </xf>
    <xf numFmtId="0" fontId="28" fillId="0" borderId="0" xfId="64" applyFont="1" applyFill="1" applyAlignment="1">
      <alignment horizontal="center" vertical="top" wrapText="1"/>
      <protection/>
    </xf>
    <xf numFmtId="0" fontId="2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" fillId="0" borderId="0" xfId="64" applyFont="1">
      <alignment/>
      <protection/>
    </xf>
    <xf numFmtId="0" fontId="23" fillId="0" borderId="0" xfId="66" applyFont="1" applyFill="1" applyAlignment="1">
      <alignment horizontal="center"/>
      <protection/>
    </xf>
    <xf numFmtId="0" fontId="16" fillId="0" borderId="0" xfId="66" applyFont="1" applyFill="1" applyAlignment="1">
      <alignment vertical="center" wrapText="1"/>
      <protection/>
    </xf>
    <xf numFmtId="0" fontId="20" fillId="0" borderId="0" xfId="66" applyFont="1" applyFill="1" applyAlignment="1">
      <alignment horizontal="center" vertical="top" wrapText="1"/>
      <protection/>
    </xf>
    <xf numFmtId="3" fontId="19" fillId="33" borderId="18" xfId="66" applyNumberFormat="1" applyFont="1" applyFill="1" applyBorder="1" applyAlignment="1">
      <alignment horizontal="center" vertical="center"/>
      <protection/>
    </xf>
    <xf numFmtId="0" fontId="24" fillId="0" borderId="19" xfId="66" applyFont="1" applyFill="1" applyBorder="1" applyAlignment="1">
      <alignment horizontal="left" vertical="center" wrapText="1"/>
      <protection/>
    </xf>
    <xf numFmtId="3" fontId="35" fillId="0" borderId="18" xfId="48" applyNumberFormat="1" applyFont="1" applyBorder="1" applyAlignment="1">
      <alignment horizontal="center" vertical="center" wrapText="1"/>
      <protection/>
    </xf>
    <xf numFmtId="0" fontId="24" fillId="0" borderId="20" xfId="66" applyFont="1" applyFill="1" applyBorder="1" applyAlignment="1">
      <alignment horizontal="left" vertical="center" wrapText="1"/>
      <protection/>
    </xf>
    <xf numFmtId="3" fontId="35" fillId="0" borderId="21" xfId="48" applyNumberFormat="1" applyFont="1" applyBorder="1" applyAlignment="1">
      <alignment horizontal="center" vertical="center" wrapText="1"/>
      <protection/>
    </xf>
    <xf numFmtId="0" fontId="19" fillId="0" borderId="0" xfId="66" applyFont="1" applyFill="1" applyBorder="1" applyAlignment="1">
      <alignment horizontal="left"/>
      <protection/>
    </xf>
    <xf numFmtId="0" fontId="4" fillId="0" borderId="22" xfId="57" applyFont="1" applyFill="1" applyBorder="1" applyAlignment="1">
      <alignment horizontal="left" vertical="center" wrapText="1"/>
      <protection/>
    </xf>
    <xf numFmtId="188" fontId="16" fillId="0" borderId="23" xfId="57" applyNumberFormat="1" applyFont="1" applyFill="1" applyBorder="1" applyAlignment="1">
      <alignment horizontal="center" vertical="center"/>
      <protection/>
    </xf>
    <xf numFmtId="188" fontId="16" fillId="0" borderId="24" xfId="57" applyNumberFormat="1" applyFont="1" applyFill="1" applyBorder="1" applyAlignment="1">
      <alignment horizontal="center" vertical="center"/>
      <protection/>
    </xf>
    <xf numFmtId="188" fontId="16" fillId="0" borderId="25" xfId="57" applyNumberFormat="1" applyFont="1" applyFill="1" applyBorder="1" applyAlignment="1">
      <alignment horizontal="center" vertical="center"/>
      <protection/>
    </xf>
    <xf numFmtId="188" fontId="16" fillId="0" borderId="22" xfId="57" applyNumberFormat="1" applyFont="1" applyFill="1" applyBorder="1" applyAlignment="1">
      <alignment horizontal="center" vertical="center"/>
      <protection/>
    </xf>
    <xf numFmtId="188" fontId="16" fillId="0" borderId="16" xfId="57" applyNumberFormat="1" applyFont="1" applyFill="1" applyBorder="1" applyAlignment="1">
      <alignment horizontal="center" vertical="center"/>
      <protection/>
    </xf>
    <xf numFmtId="188" fontId="16" fillId="0" borderId="17" xfId="57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8" fillId="0" borderId="0" xfId="65" applyFont="1" applyFill="1" applyBorder="1" applyAlignment="1">
      <alignment vertical="top" wrapText="1"/>
      <protection/>
    </xf>
    <xf numFmtId="0" fontId="35" fillId="0" borderId="26" xfId="0" applyFont="1" applyBorder="1" applyAlignment="1">
      <alignment horizontal="left" vertical="center" indent="1"/>
    </xf>
    <xf numFmtId="0" fontId="35" fillId="0" borderId="27" xfId="0" applyFont="1" applyBorder="1" applyAlignment="1">
      <alignment horizontal="left" vertical="center" indent="1"/>
    </xf>
    <xf numFmtId="0" fontId="35" fillId="0" borderId="28" xfId="0" applyFont="1" applyBorder="1" applyAlignment="1">
      <alignment horizontal="left" vertical="center" indent="1"/>
    </xf>
    <xf numFmtId="0" fontId="35" fillId="0" borderId="29" xfId="0" applyFont="1" applyBorder="1" applyAlignment="1">
      <alignment horizontal="left" vertical="center" indent="1"/>
    </xf>
    <xf numFmtId="0" fontId="35" fillId="0" borderId="30" xfId="0" applyFont="1" applyBorder="1" applyAlignment="1">
      <alignment horizontal="left" vertical="center" indent="1"/>
    </xf>
    <xf numFmtId="0" fontId="2" fillId="0" borderId="0" xfId="60" applyFont="1">
      <alignment/>
      <protection/>
    </xf>
    <xf numFmtId="188" fontId="2" fillId="0" borderId="0" xfId="60" applyNumberFormat="1" applyFont="1">
      <alignment/>
      <protection/>
    </xf>
    <xf numFmtId="3" fontId="2" fillId="0" borderId="0" xfId="60" applyNumberFormat="1" applyFont="1">
      <alignment/>
      <protection/>
    </xf>
    <xf numFmtId="0" fontId="2" fillId="0" borderId="0" xfId="60" applyFont="1" applyBorder="1">
      <alignment/>
      <protection/>
    </xf>
    <xf numFmtId="1" fontId="4" fillId="0" borderId="18" xfId="60" applyNumberFormat="1" applyFont="1" applyFill="1" applyBorder="1" applyAlignment="1">
      <alignment horizontal="center" vertical="center" wrapText="1"/>
      <protection/>
    </xf>
    <xf numFmtId="1" fontId="4" fillId="0" borderId="31" xfId="60" applyNumberFormat="1" applyFont="1" applyFill="1" applyBorder="1" applyAlignment="1">
      <alignment horizontal="center" vertical="center" wrapText="1"/>
      <protection/>
    </xf>
    <xf numFmtId="1" fontId="4" fillId="0" borderId="28" xfId="60" applyNumberFormat="1" applyFont="1" applyFill="1" applyBorder="1" applyAlignment="1">
      <alignment horizontal="center" vertical="center" wrapText="1"/>
      <protection/>
    </xf>
    <xf numFmtId="189" fontId="4" fillId="0" borderId="31" xfId="60" applyNumberFormat="1" applyFont="1" applyFill="1" applyBorder="1" applyAlignment="1">
      <alignment horizontal="center" vertical="center" wrapText="1"/>
      <protection/>
    </xf>
    <xf numFmtId="49" fontId="32" fillId="0" borderId="32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1" fontId="45" fillId="0" borderId="18" xfId="61" applyNumberFormat="1" applyFont="1" applyFill="1" applyBorder="1" applyAlignment="1" applyProtection="1">
      <alignment horizontal="center"/>
      <protection/>
    </xf>
    <xf numFmtId="0" fontId="4" fillId="0" borderId="31" xfId="60" applyFont="1" applyFill="1" applyBorder="1" applyAlignment="1">
      <alignment horizontal="left" vertical="center" wrapText="1"/>
      <protection/>
    </xf>
    <xf numFmtId="0" fontId="4" fillId="0" borderId="26" xfId="60" applyFont="1" applyBorder="1" applyAlignment="1">
      <alignment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28" xfId="60" applyFont="1" applyBorder="1" applyAlignment="1">
      <alignment vertical="center" wrapText="1"/>
      <protection/>
    </xf>
    <xf numFmtId="0" fontId="4" fillId="0" borderId="18" xfId="60" applyFont="1" applyFill="1" applyBorder="1" applyAlignment="1">
      <alignment vertical="center" wrapText="1"/>
      <protection/>
    </xf>
    <xf numFmtId="0" fontId="4" fillId="0" borderId="33" xfId="60" applyFont="1" applyBorder="1" applyAlignment="1">
      <alignment vertical="center" wrapText="1"/>
      <protection/>
    </xf>
    <xf numFmtId="0" fontId="4" fillId="33" borderId="28" xfId="60" applyFont="1" applyFill="1" applyBorder="1" applyAlignment="1">
      <alignment vertical="center" wrapText="1"/>
      <protection/>
    </xf>
    <xf numFmtId="0" fontId="46" fillId="0" borderId="18" xfId="49" applyFont="1" applyFill="1" applyBorder="1" applyAlignment="1">
      <alignment vertical="center" wrapText="1"/>
      <protection/>
    </xf>
    <xf numFmtId="0" fontId="4" fillId="0" borderId="18" xfId="60" applyFont="1" applyFill="1" applyBorder="1" applyAlignment="1">
      <alignment horizontal="left" vertical="center" wrapText="1"/>
      <protection/>
    </xf>
    <xf numFmtId="0" fontId="4" fillId="0" borderId="18" xfId="58" applyFont="1" applyFill="1" applyBorder="1" applyAlignment="1">
      <alignment horizontal="left" vertical="center" wrapText="1"/>
      <protection/>
    </xf>
    <xf numFmtId="0" fontId="14" fillId="0" borderId="0" xfId="64" applyFont="1" applyFill="1" applyAlignment="1">
      <alignment horizontal="center" vertical="center"/>
      <protection/>
    </xf>
    <xf numFmtId="0" fontId="19" fillId="0" borderId="19" xfId="66" applyFont="1" applyFill="1" applyBorder="1" applyAlignment="1">
      <alignment horizontal="left" vertical="center" wrapText="1"/>
      <protection/>
    </xf>
    <xf numFmtId="0" fontId="4" fillId="0" borderId="34" xfId="60" applyFont="1" applyBorder="1" applyAlignment="1">
      <alignment horizontal="left" vertical="center" wrapText="1"/>
      <protection/>
    </xf>
    <xf numFmtId="3" fontId="35" fillId="0" borderId="18" xfId="48" applyNumberFormat="1" applyFont="1" applyFill="1" applyBorder="1" applyAlignment="1">
      <alignment horizontal="center" vertical="center" wrapText="1"/>
      <protection/>
    </xf>
    <xf numFmtId="1" fontId="14" fillId="0" borderId="28" xfId="60" applyNumberFormat="1" applyFont="1" applyFill="1" applyBorder="1" applyAlignment="1">
      <alignment horizontal="center" vertical="center" wrapText="1"/>
      <protection/>
    </xf>
    <xf numFmtId="1" fontId="3" fillId="0" borderId="18" xfId="61" applyNumberFormat="1" applyFont="1" applyFill="1" applyBorder="1" applyAlignment="1" applyProtection="1">
      <alignment horizontal="left"/>
      <protection locked="0"/>
    </xf>
    <xf numFmtId="3" fontId="19" fillId="0" borderId="18" xfId="66" applyNumberFormat="1" applyFont="1" applyFill="1" applyBorder="1" applyAlignment="1">
      <alignment horizontal="center"/>
      <protection/>
    </xf>
    <xf numFmtId="0" fontId="18" fillId="0" borderId="0" xfId="66" applyFont="1" applyFill="1" applyAlignment="1">
      <alignment/>
      <protection/>
    </xf>
    <xf numFmtId="3" fontId="25" fillId="0" borderId="0" xfId="66" applyNumberFormat="1" applyFont="1" applyFill="1" applyAlignment="1">
      <alignment horizontal="center"/>
      <protection/>
    </xf>
    <xf numFmtId="3" fontId="24" fillId="0" borderId="18" xfId="66" applyNumberFormat="1" applyFont="1" applyFill="1" applyBorder="1" applyAlignment="1">
      <alignment horizontal="center" wrapText="1"/>
      <protection/>
    </xf>
    <xf numFmtId="0" fontId="21" fillId="0" borderId="0" xfId="66" applyFont="1" applyFill="1" applyAlignment="1">
      <alignment/>
      <protection/>
    </xf>
    <xf numFmtId="3" fontId="21" fillId="0" borderId="0" xfId="66" applyNumberFormat="1" applyFont="1" applyFill="1" applyAlignment="1">
      <alignment/>
      <protection/>
    </xf>
    <xf numFmtId="189" fontId="21" fillId="0" borderId="0" xfId="66" applyNumberFormat="1" applyFont="1" applyFill="1" applyAlignment="1">
      <alignment/>
      <protection/>
    </xf>
    <xf numFmtId="1" fontId="2" fillId="0" borderId="0" xfId="61" applyNumberFormat="1" applyFont="1" applyFill="1" applyAlignment="1" applyProtection="1">
      <alignment/>
      <protection locked="0"/>
    </xf>
    <xf numFmtId="1" fontId="2" fillId="0" borderId="0" xfId="61" applyNumberFormat="1" applyFont="1" applyFill="1" applyBorder="1" applyAlignment="1" applyProtection="1">
      <alignment/>
      <protection locked="0"/>
    </xf>
    <xf numFmtId="0" fontId="2" fillId="0" borderId="0" xfId="64" applyFont="1" applyFill="1" applyAlignment="1">
      <alignment horizontal="center" vertical="top"/>
      <protection/>
    </xf>
    <xf numFmtId="0" fontId="2" fillId="0" borderId="0" xfId="64" applyFont="1" applyFill="1" applyAlignment="1">
      <alignment vertical="center"/>
      <protection/>
    </xf>
    <xf numFmtId="3" fontId="2" fillId="0" borderId="0" xfId="64" applyNumberFormat="1" applyFont="1" applyFill="1" applyAlignment="1">
      <alignment vertical="center"/>
      <protection/>
    </xf>
    <xf numFmtId="188" fontId="2" fillId="0" borderId="0" xfId="64" applyNumberFormat="1" applyFont="1" applyFill="1" applyAlignment="1">
      <alignment vertical="center"/>
      <protection/>
    </xf>
    <xf numFmtId="0" fontId="2" fillId="0" borderId="0" xfId="64" applyFont="1" applyFill="1">
      <alignment/>
      <protection/>
    </xf>
    <xf numFmtId="0" fontId="4" fillId="0" borderId="18" xfId="64" applyFont="1" applyBorder="1" applyAlignment="1">
      <alignment horizontal="left"/>
      <protection/>
    </xf>
    <xf numFmtId="3" fontId="4" fillId="0" borderId="18" xfId="57" applyNumberFormat="1" applyFont="1" applyBorder="1" applyAlignment="1">
      <alignment horizontal="center"/>
      <protection/>
    </xf>
    <xf numFmtId="0" fontId="14" fillId="0" borderId="18" xfId="61" applyNumberFormat="1" applyFont="1" applyFill="1" applyBorder="1" applyAlignment="1" applyProtection="1">
      <alignment horizontal="left"/>
      <protection locked="0"/>
    </xf>
    <xf numFmtId="3" fontId="14" fillId="0" borderId="18" xfId="57" applyNumberFormat="1" applyFont="1" applyBorder="1" applyAlignment="1">
      <alignment horizontal="center"/>
      <protection/>
    </xf>
    <xf numFmtId="3" fontId="14" fillId="0" borderId="18" xfId="57" applyNumberFormat="1" applyFont="1" applyFill="1" applyBorder="1" applyAlignment="1">
      <alignment horizontal="center"/>
      <protection/>
    </xf>
    <xf numFmtId="0" fontId="14" fillId="0" borderId="18" xfId="61" applyNumberFormat="1" applyFont="1" applyFill="1" applyBorder="1" applyAlignment="1" applyProtection="1">
      <alignment horizontal="left" wrapText="1"/>
      <protection locked="0"/>
    </xf>
    <xf numFmtId="0" fontId="28" fillId="0" borderId="18" xfId="64" applyFont="1" applyFill="1" applyBorder="1" applyAlignment="1">
      <alignment horizontal="center" vertical="center"/>
      <protection/>
    </xf>
    <xf numFmtId="49" fontId="28" fillId="0" borderId="18" xfId="64" applyNumberFormat="1" applyFont="1" applyFill="1" applyBorder="1" applyAlignment="1">
      <alignment horizontal="center" vertical="center"/>
      <protection/>
    </xf>
    <xf numFmtId="189" fontId="4" fillId="0" borderId="18" xfId="64" applyNumberFormat="1" applyFont="1" applyBorder="1" applyAlignment="1">
      <alignment horizontal="center"/>
      <protection/>
    </xf>
    <xf numFmtId="3" fontId="4" fillId="0" borderId="18" xfId="64" applyNumberFormat="1" applyFont="1" applyFill="1" applyBorder="1" applyAlignment="1">
      <alignment horizontal="center"/>
      <protection/>
    </xf>
    <xf numFmtId="189" fontId="14" fillId="0" borderId="18" xfId="64" applyNumberFormat="1" applyFont="1" applyBorder="1" applyAlignment="1">
      <alignment horizontal="center"/>
      <protection/>
    </xf>
    <xf numFmtId="3" fontId="14" fillId="0" borderId="18" xfId="64" applyNumberFormat="1" applyFont="1" applyFill="1" applyBorder="1" applyAlignment="1">
      <alignment horizontal="center"/>
      <protection/>
    </xf>
    <xf numFmtId="0" fontId="14" fillId="0" borderId="0" xfId="64" applyFont="1">
      <alignment/>
      <protection/>
    </xf>
    <xf numFmtId="0" fontId="14" fillId="0" borderId="0" xfId="64" applyFont="1" applyFill="1">
      <alignment/>
      <protection/>
    </xf>
    <xf numFmtId="189" fontId="4" fillId="0" borderId="18" xfId="64" applyNumberFormat="1" applyFont="1" applyBorder="1" applyAlignment="1">
      <alignment horizontal="center" vertical="center"/>
      <protection/>
    </xf>
    <xf numFmtId="3" fontId="19" fillId="0" borderId="18" xfId="66" applyNumberFormat="1" applyFont="1" applyFill="1" applyBorder="1" applyAlignment="1">
      <alignment horizontal="center" vertical="center"/>
      <protection/>
    </xf>
    <xf numFmtId="189" fontId="14" fillId="0" borderId="18" xfId="64" applyNumberFormat="1" applyFont="1" applyBorder="1" applyAlignment="1">
      <alignment horizontal="center" vertical="center"/>
      <protection/>
    </xf>
    <xf numFmtId="189" fontId="14" fillId="0" borderId="21" xfId="64" applyNumberFormat="1" applyFont="1" applyBorder="1" applyAlignment="1">
      <alignment horizontal="center" vertical="center"/>
      <protection/>
    </xf>
    <xf numFmtId="3" fontId="24" fillId="0" borderId="18" xfId="66" applyNumberFormat="1" applyFont="1" applyFill="1" applyBorder="1" applyAlignment="1">
      <alignment horizontal="center" vertical="center"/>
      <protection/>
    </xf>
    <xf numFmtId="3" fontId="24" fillId="0" borderId="21" xfId="66" applyNumberFormat="1" applyFont="1" applyFill="1" applyBorder="1" applyAlignment="1">
      <alignment horizontal="center" vertical="center"/>
      <protection/>
    </xf>
    <xf numFmtId="188" fontId="19" fillId="0" borderId="18" xfId="66" applyNumberFormat="1" applyFont="1" applyFill="1" applyBorder="1" applyAlignment="1">
      <alignment horizontal="center"/>
      <protection/>
    </xf>
    <xf numFmtId="3" fontId="19" fillId="0" borderId="18" xfId="66" applyNumberFormat="1" applyFont="1" applyFill="1" applyBorder="1" applyAlignment="1">
      <alignment horizontal="center"/>
      <protection/>
    </xf>
    <xf numFmtId="3" fontId="24" fillId="0" borderId="18" xfId="66" applyNumberFormat="1" applyFont="1" applyFill="1" applyBorder="1" applyAlignment="1">
      <alignment horizontal="center"/>
      <protection/>
    </xf>
    <xf numFmtId="0" fontId="4" fillId="0" borderId="18" xfId="60" applyFont="1" applyBorder="1" applyAlignment="1">
      <alignment horizontal="center" vertical="center"/>
      <protection/>
    </xf>
    <xf numFmtId="0" fontId="33" fillId="0" borderId="26" xfId="60" applyFont="1" applyBorder="1" applyAlignment="1">
      <alignment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0" fontId="8" fillId="0" borderId="35" xfId="60" applyFont="1" applyFill="1" applyBorder="1" applyAlignment="1">
      <alignment horizontal="left" vertical="center"/>
      <protection/>
    </xf>
    <xf numFmtId="1" fontId="12" fillId="0" borderId="0" xfId="61" applyNumberFormat="1" applyFont="1" applyFill="1" applyBorder="1" applyAlignment="1" applyProtection="1">
      <alignment/>
      <protection locked="0"/>
    </xf>
    <xf numFmtId="1" fontId="2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8" xfId="61" applyNumberFormat="1" applyFont="1" applyFill="1" applyBorder="1" applyAlignment="1" applyProtection="1">
      <alignment horizontal="center" vertical="center" wrapText="1"/>
      <protection/>
    </xf>
    <xf numFmtId="1" fontId="50" fillId="0" borderId="18" xfId="61" applyNumberFormat="1" applyFont="1" applyFill="1" applyBorder="1" applyAlignment="1" applyProtection="1">
      <alignment horizontal="center" vertical="center" wrapText="1"/>
      <protection/>
    </xf>
    <xf numFmtId="1" fontId="51" fillId="0" borderId="18" xfId="61" applyNumberFormat="1" applyFont="1" applyFill="1" applyBorder="1" applyAlignment="1" applyProtection="1">
      <alignment horizontal="center" vertical="center" wrapText="1"/>
      <protection/>
    </xf>
    <xf numFmtId="1" fontId="45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61" applyNumberFormat="1" applyFont="1" applyFill="1" applyBorder="1" applyAlignment="1" applyProtection="1">
      <alignment horizontal="center"/>
      <protection locked="0"/>
    </xf>
    <xf numFmtId="188" fontId="10" fillId="0" borderId="18" xfId="61" applyNumberFormat="1" applyFont="1" applyFill="1" applyBorder="1" applyAlignment="1" applyProtection="1">
      <alignment horizontal="center"/>
      <protection locked="0"/>
    </xf>
    <xf numFmtId="189" fontId="10" fillId="0" borderId="18" xfId="61" applyNumberFormat="1" applyFont="1" applyFill="1" applyBorder="1" applyAlignment="1" applyProtection="1">
      <alignment horizontal="center"/>
      <protection locked="0"/>
    </xf>
    <xf numFmtId="189" fontId="3" fillId="0" borderId="0" xfId="61" applyNumberFormat="1" applyFont="1" applyFill="1" applyBorder="1" applyAlignment="1" applyProtection="1">
      <alignment/>
      <protection locked="0"/>
    </xf>
    <xf numFmtId="1" fontId="11" fillId="0" borderId="18" xfId="61" applyNumberFormat="1" applyFont="1" applyFill="1" applyBorder="1" applyAlignment="1" applyProtection="1">
      <alignment/>
      <protection locked="0"/>
    </xf>
    <xf numFmtId="3" fontId="2" fillId="0" borderId="18" xfId="61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>
      <alignment horizontal="center"/>
    </xf>
    <xf numFmtId="1" fontId="2" fillId="0" borderId="18" xfId="61" applyNumberFormat="1" applyFont="1" applyFill="1" applyBorder="1" applyAlignment="1" applyProtection="1">
      <alignment horizontal="center"/>
      <protection locked="0"/>
    </xf>
    <xf numFmtId="3" fontId="2" fillId="0" borderId="18" xfId="63" applyNumberFormat="1" applyFont="1" applyFill="1" applyBorder="1" applyAlignment="1">
      <alignment horizontal="center"/>
      <protection/>
    </xf>
    <xf numFmtId="189" fontId="11" fillId="0" borderId="0" xfId="61" applyNumberFormat="1" applyFont="1" applyFill="1" applyBorder="1" applyAlignment="1" applyProtection="1">
      <alignment/>
      <protection locked="0"/>
    </xf>
    <xf numFmtId="1" fontId="10" fillId="33" borderId="18" xfId="0" applyNumberFormat="1" applyFont="1" applyFill="1" applyBorder="1" applyAlignment="1">
      <alignment horizontal="center"/>
    </xf>
    <xf numFmtId="189" fontId="14" fillId="0" borderId="18" xfId="60" applyNumberFormat="1" applyFont="1" applyBorder="1" applyAlignment="1">
      <alignment horizontal="center" vertical="center"/>
      <protection/>
    </xf>
    <xf numFmtId="1" fontId="14" fillId="0" borderId="18" xfId="60" applyNumberFormat="1" applyFont="1" applyBorder="1" applyAlignment="1">
      <alignment horizontal="center" vertical="center"/>
      <protection/>
    </xf>
    <xf numFmtId="189" fontId="4" fillId="0" borderId="18" xfId="60" applyNumberFormat="1" applyFont="1" applyBorder="1" applyAlignment="1">
      <alignment horizontal="center" vertical="center"/>
      <protection/>
    </xf>
    <xf numFmtId="1" fontId="4" fillId="0" borderId="18" xfId="60" applyNumberFormat="1" applyFont="1" applyBorder="1" applyAlignment="1">
      <alignment horizontal="center" vertical="center"/>
      <protection/>
    </xf>
    <xf numFmtId="0" fontId="49" fillId="0" borderId="18" xfId="60" applyFont="1" applyBorder="1" applyAlignment="1">
      <alignment vertical="center" wrapText="1"/>
      <protection/>
    </xf>
    <xf numFmtId="0" fontId="48" fillId="0" borderId="18" xfId="60" applyFont="1" applyBorder="1" applyAlignment="1">
      <alignment horizontal="left" vertical="center" wrapText="1" indent="1"/>
      <protection/>
    </xf>
    <xf numFmtId="0" fontId="47" fillId="0" borderId="18" xfId="60" applyFont="1" applyBorder="1" applyAlignment="1">
      <alignment vertical="center" wrapText="1"/>
      <protection/>
    </xf>
    <xf numFmtId="0" fontId="2" fillId="0" borderId="18" xfId="61" applyNumberFormat="1" applyFont="1" applyFill="1" applyBorder="1" applyAlignment="1" applyProtection="1">
      <alignment horizontal="center"/>
      <protection locked="0"/>
    </xf>
    <xf numFmtId="189" fontId="2" fillId="0" borderId="18" xfId="61" applyNumberFormat="1" applyFont="1" applyFill="1" applyBorder="1" applyAlignment="1" applyProtection="1">
      <alignment horizontal="center"/>
      <protection locked="0"/>
    </xf>
    <xf numFmtId="0" fontId="4" fillId="0" borderId="18" xfId="60" applyFont="1" applyFill="1" applyBorder="1" applyAlignment="1">
      <alignment horizontal="center" vertical="center" wrapText="1"/>
      <protection/>
    </xf>
    <xf numFmtId="189" fontId="14" fillId="0" borderId="18" xfId="60" applyNumberFormat="1" applyFont="1" applyFill="1" applyBorder="1" applyAlignment="1">
      <alignment horizontal="center" vertical="center"/>
      <protection/>
    </xf>
    <xf numFmtId="1" fontId="14" fillId="0" borderId="18" xfId="60" applyNumberFormat="1" applyFont="1" applyFill="1" applyBorder="1" applyAlignment="1">
      <alignment horizontal="center" vertical="center"/>
      <protection/>
    </xf>
    <xf numFmtId="1" fontId="4" fillId="0" borderId="26" xfId="60" applyNumberFormat="1" applyFont="1" applyFill="1" applyBorder="1" applyAlignment="1">
      <alignment horizontal="center" vertical="center" wrapText="1"/>
      <protection/>
    </xf>
    <xf numFmtId="0" fontId="14" fillId="0" borderId="18" xfId="60" applyFont="1" applyFill="1" applyBorder="1" applyAlignment="1">
      <alignment horizontal="center" vertical="center"/>
      <protection/>
    </xf>
    <xf numFmtId="1" fontId="4" fillId="0" borderId="18" xfId="59" applyNumberFormat="1" applyFont="1" applyFill="1" applyBorder="1" applyAlignment="1">
      <alignment horizontal="center" vertical="center" wrapText="1"/>
      <protection/>
    </xf>
    <xf numFmtId="189" fontId="14" fillId="0" borderId="18" xfId="60" applyNumberFormat="1" applyFont="1" applyFill="1" applyBorder="1" applyAlignment="1">
      <alignment vertical="center"/>
      <protection/>
    </xf>
    <xf numFmtId="1" fontId="14" fillId="0" borderId="18" xfId="60" applyNumberFormat="1" applyFont="1" applyFill="1" applyBorder="1" applyAlignment="1">
      <alignment vertical="center"/>
      <protection/>
    </xf>
    <xf numFmtId="1" fontId="4" fillId="34" borderId="18" xfId="60" applyNumberFormat="1" applyFont="1" applyFill="1" applyBorder="1" applyAlignment="1">
      <alignment horizontal="center" vertical="center" wrapText="1"/>
      <protection/>
    </xf>
    <xf numFmtId="1" fontId="14" fillId="34" borderId="28" xfId="60" applyNumberFormat="1" applyFont="1" applyFill="1" applyBorder="1" applyAlignment="1">
      <alignment horizontal="center" vertical="center" wrapText="1"/>
      <protection/>
    </xf>
    <xf numFmtId="1" fontId="4" fillId="34" borderId="31" xfId="60" applyNumberFormat="1" applyFont="1" applyFill="1" applyBorder="1" applyAlignment="1">
      <alignment horizontal="center" vertical="center" wrapText="1"/>
      <protection/>
    </xf>
    <xf numFmtId="189" fontId="4" fillId="34" borderId="31" xfId="60" applyNumberFormat="1" applyFont="1" applyFill="1" applyBorder="1" applyAlignment="1">
      <alignment horizontal="center" vertical="center" wrapText="1"/>
      <protection/>
    </xf>
    <xf numFmtId="0" fontId="42" fillId="0" borderId="31" xfId="57" applyFont="1" applyFill="1" applyBorder="1" applyAlignment="1">
      <alignment horizontal="left" vertical="center" wrapText="1" indent="1"/>
      <protection/>
    </xf>
    <xf numFmtId="0" fontId="42" fillId="0" borderId="36" xfId="57" applyFont="1" applyFill="1" applyBorder="1" applyAlignment="1">
      <alignment horizontal="left" vertical="center" wrapText="1" indent="1"/>
      <protection/>
    </xf>
    <xf numFmtId="0" fontId="42" fillId="0" borderId="28" xfId="57" applyFont="1" applyFill="1" applyBorder="1" applyAlignment="1">
      <alignment horizontal="left" vertical="center" wrapText="1" indent="1"/>
      <protection/>
    </xf>
    <xf numFmtId="0" fontId="37" fillId="0" borderId="0" xfId="0" applyFont="1" applyAlignment="1">
      <alignment horizontal="center" vertical="center" wrapText="1"/>
    </xf>
    <xf numFmtId="0" fontId="39" fillId="0" borderId="0" xfId="65" applyFont="1" applyFill="1" applyBorder="1" applyAlignment="1">
      <alignment horizontal="center" vertical="top" wrapText="1"/>
      <protection/>
    </xf>
    <xf numFmtId="0" fontId="41" fillId="0" borderId="31" xfId="57" applyFont="1" applyFill="1" applyBorder="1" applyAlignment="1">
      <alignment horizontal="left" vertical="center" wrapText="1" indent="1"/>
      <protection/>
    </xf>
    <xf numFmtId="0" fontId="41" fillId="0" borderId="36" xfId="57" applyFont="1" applyFill="1" applyBorder="1" applyAlignment="1">
      <alignment horizontal="left" vertical="center" wrapText="1" indent="1"/>
      <protection/>
    </xf>
    <xf numFmtId="0" fontId="41" fillId="0" borderId="28" xfId="57" applyFont="1" applyFill="1" applyBorder="1" applyAlignment="1">
      <alignment horizontal="left" vertical="center" wrapText="1" indent="1"/>
      <protection/>
    </xf>
    <xf numFmtId="0" fontId="42" fillId="0" borderId="29" xfId="57" applyFont="1" applyFill="1" applyBorder="1" applyAlignment="1">
      <alignment horizontal="left" vertical="center" wrapText="1" indent="1"/>
      <protection/>
    </xf>
    <xf numFmtId="0" fontId="30" fillId="0" borderId="37" xfId="65" applyFont="1" applyFill="1" applyBorder="1" applyAlignment="1">
      <alignment horizontal="left" wrapText="1"/>
      <protection/>
    </xf>
    <xf numFmtId="0" fontId="16" fillId="0" borderId="38" xfId="57" applyFont="1" applyFill="1" applyBorder="1" applyAlignment="1">
      <alignment horizontal="center" vertical="center" wrapText="1"/>
      <protection/>
    </xf>
    <xf numFmtId="0" fontId="16" fillId="0" borderId="39" xfId="57" applyFont="1" applyFill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8" fillId="0" borderId="18" xfId="64" applyFont="1" applyFill="1" applyBorder="1" applyAlignment="1">
      <alignment horizontal="center" vertical="top"/>
      <protection/>
    </xf>
    <xf numFmtId="0" fontId="27" fillId="0" borderId="0" xfId="64" applyFont="1" applyFill="1" applyAlignment="1">
      <alignment horizontal="center" vertical="top" wrapText="1"/>
      <protection/>
    </xf>
    <xf numFmtId="0" fontId="27" fillId="0" borderId="18" xfId="64" applyFont="1" applyFill="1" applyBorder="1" applyAlignment="1">
      <alignment horizontal="center" vertical="top" wrapText="1"/>
      <protection/>
    </xf>
    <xf numFmtId="0" fontId="27" fillId="0" borderId="40" xfId="64" applyFont="1" applyFill="1" applyBorder="1" applyAlignment="1">
      <alignment horizontal="left" vertical="top" wrapText="1"/>
      <protection/>
    </xf>
    <xf numFmtId="49" fontId="28" fillId="0" borderId="31" xfId="64" applyNumberFormat="1" applyFont="1" applyBorder="1" applyAlignment="1">
      <alignment horizontal="center" vertical="center" wrapText="1"/>
      <protection/>
    </xf>
    <xf numFmtId="49" fontId="28" fillId="0" borderId="28" xfId="64" applyNumberFormat="1" applyFont="1" applyBorder="1" applyAlignment="1">
      <alignment horizontal="center" vertical="center" wrapText="1"/>
      <protection/>
    </xf>
    <xf numFmtId="0" fontId="33" fillId="0" borderId="40" xfId="64" applyFont="1" applyFill="1" applyBorder="1" applyAlignment="1">
      <alignment horizontal="center" vertical="top" wrapText="1"/>
      <protection/>
    </xf>
    <xf numFmtId="0" fontId="15" fillId="0" borderId="0" xfId="66" applyFont="1" applyFill="1" applyAlignment="1">
      <alignment horizontal="center" wrapText="1"/>
      <protection/>
    </xf>
    <xf numFmtId="0" fontId="17" fillId="0" borderId="0" xfId="66" applyFont="1" applyFill="1" applyAlignment="1">
      <alignment horizontal="center"/>
      <protection/>
    </xf>
    <xf numFmtId="0" fontId="18" fillId="0" borderId="18" xfId="66" applyFont="1" applyFill="1" applyBorder="1" applyAlignment="1">
      <alignment horizontal="center"/>
      <protection/>
    </xf>
    <xf numFmtId="181" fontId="28" fillId="0" borderId="18" xfId="64" applyNumberFormat="1" applyFont="1" applyBorder="1" applyAlignment="1">
      <alignment horizontal="center" vertical="center" wrapText="1"/>
      <protection/>
    </xf>
    <xf numFmtId="0" fontId="28" fillId="0" borderId="18" xfId="64" applyFont="1" applyBorder="1" applyAlignment="1">
      <alignment horizontal="center" vertical="center" wrapText="1"/>
      <protection/>
    </xf>
    <xf numFmtId="0" fontId="22" fillId="0" borderId="0" xfId="66" applyFont="1" applyFill="1" applyAlignment="1">
      <alignment horizontal="center" wrapText="1"/>
      <protection/>
    </xf>
    <xf numFmtId="0" fontId="17" fillId="0" borderId="0" xfId="66" applyFont="1" applyFill="1" applyAlignment="1">
      <alignment horizont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49" fontId="28" fillId="0" borderId="18" xfId="60" applyNumberFormat="1" applyFont="1" applyFill="1" applyBorder="1" applyAlignment="1">
      <alignment horizontal="center" vertical="center" wrapText="1"/>
      <protection/>
    </xf>
    <xf numFmtId="0" fontId="43" fillId="0" borderId="40" xfId="60" applyFont="1" applyBorder="1" applyAlignment="1">
      <alignment horizontal="center" wrapText="1"/>
      <protection/>
    </xf>
    <xf numFmtId="0" fontId="7" fillId="0" borderId="18" xfId="60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/>
      <protection/>
    </xf>
    <xf numFmtId="0" fontId="44" fillId="0" borderId="41" xfId="60" applyFont="1" applyFill="1" applyBorder="1" applyAlignment="1">
      <alignment horizontal="center" vertical="center" wrapText="1"/>
      <protection/>
    </xf>
    <xf numFmtId="0" fontId="44" fillId="0" borderId="35" xfId="60" applyFont="1" applyFill="1" applyBorder="1" applyAlignment="1">
      <alignment horizontal="center" vertical="center" wrapText="1"/>
      <protection/>
    </xf>
    <xf numFmtId="0" fontId="44" fillId="0" borderId="42" xfId="60" applyFont="1" applyFill="1" applyBorder="1" applyAlignment="1">
      <alignment horizontal="center" vertical="center" wrapText="1"/>
      <protection/>
    </xf>
    <xf numFmtId="0" fontId="44" fillId="0" borderId="40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1" fontId="50" fillId="0" borderId="41" xfId="61" applyNumberFormat="1" applyFont="1" applyFill="1" applyBorder="1" applyAlignment="1" applyProtection="1">
      <alignment horizontal="center" vertical="center" wrapText="1"/>
      <protection/>
    </xf>
    <xf numFmtId="1" fontId="50" fillId="0" borderId="43" xfId="61" applyNumberFormat="1" applyFont="1" applyFill="1" applyBorder="1" applyAlignment="1" applyProtection="1">
      <alignment horizontal="center" vertical="center" wrapText="1"/>
      <protection/>
    </xf>
    <xf numFmtId="1" fontId="28" fillId="0" borderId="0" xfId="61" applyNumberFormat="1" applyFont="1" applyFill="1" applyAlignment="1" applyProtection="1">
      <alignment horizontal="center"/>
      <protection locked="0"/>
    </xf>
    <xf numFmtId="1" fontId="28" fillId="0" borderId="0" xfId="61" applyNumberFormat="1" applyFont="1" applyFill="1" applyBorder="1" applyAlignment="1" applyProtection="1">
      <alignment horizontal="center"/>
      <protection locked="0"/>
    </xf>
    <xf numFmtId="1" fontId="10" fillId="0" borderId="31" xfId="61" applyNumberFormat="1" applyFont="1" applyFill="1" applyBorder="1" applyAlignment="1" applyProtection="1">
      <alignment horizontal="center" vertical="center" wrapText="1"/>
      <protection/>
    </xf>
    <xf numFmtId="1" fontId="10" fillId="0" borderId="28" xfId="61" applyNumberFormat="1" applyFont="1" applyFill="1" applyBorder="1" applyAlignment="1" applyProtection="1">
      <alignment horizontal="center" vertical="center" wrapText="1"/>
      <protection/>
    </xf>
    <xf numFmtId="1" fontId="10" fillId="0" borderId="18" xfId="61" applyNumberFormat="1" applyFont="1" applyFill="1" applyBorder="1" applyAlignment="1" applyProtection="1">
      <alignment horizontal="center" vertical="center" wrapText="1"/>
      <protection/>
    </xf>
    <xf numFmtId="1" fontId="50" fillId="0" borderId="18" xfId="61" applyNumberFormat="1" applyFont="1" applyFill="1" applyBorder="1" applyAlignment="1" applyProtection="1">
      <alignment horizontal="center" vertical="center" wrapText="1"/>
      <protection/>
    </xf>
    <xf numFmtId="1" fontId="6" fillId="0" borderId="18" xfId="61" applyNumberFormat="1" applyFont="1" applyFill="1" applyBorder="1" applyAlignment="1" applyProtection="1">
      <alignment horizontal="center"/>
      <protection locked="0"/>
    </xf>
    <xf numFmtId="1" fontId="11" fillId="0" borderId="41" xfId="61" applyNumberFormat="1" applyFont="1" applyFill="1" applyBorder="1" applyAlignment="1" applyProtection="1">
      <alignment horizontal="center" vertical="center" wrapText="1"/>
      <protection/>
    </xf>
    <xf numFmtId="1" fontId="11" fillId="0" borderId="35" xfId="61" applyNumberFormat="1" applyFont="1" applyFill="1" applyBorder="1" applyAlignment="1" applyProtection="1">
      <alignment horizontal="center" vertical="center" wrapText="1"/>
      <protection/>
    </xf>
    <xf numFmtId="1" fontId="11" fillId="0" borderId="43" xfId="61" applyNumberFormat="1" applyFont="1" applyFill="1" applyBorder="1" applyAlignment="1" applyProtection="1">
      <alignment horizontal="center" vertical="center" wrapText="1"/>
      <protection/>
    </xf>
    <xf numFmtId="1" fontId="11" fillId="0" borderId="42" xfId="61" applyNumberFormat="1" applyFont="1" applyFill="1" applyBorder="1" applyAlignment="1" applyProtection="1">
      <alignment horizontal="center" vertical="center" wrapText="1"/>
      <protection/>
    </xf>
    <xf numFmtId="1" fontId="11" fillId="0" borderId="40" xfId="61" applyNumberFormat="1" applyFont="1" applyFill="1" applyBorder="1" applyAlignment="1" applyProtection="1">
      <alignment horizontal="center" vertical="center" wrapText="1"/>
      <protection/>
    </xf>
    <xf numFmtId="1" fontId="11" fillId="0" borderId="44" xfId="61" applyNumberFormat="1" applyFont="1" applyFill="1" applyBorder="1" applyAlignment="1" applyProtection="1">
      <alignment horizontal="center" vertical="center" wrapText="1"/>
      <protection/>
    </xf>
    <xf numFmtId="1" fontId="5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1" fontId="11" fillId="0" borderId="45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46" xfId="61" applyNumberFormat="1" applyFont="1" applyFill="1" applyBorder="1" applyAlignment="1" applyProtection="1">
      <alignment horizontal="center" vertical="center" wrapText="1"/>
      <protection/>
    </xf>
    <xf numFmtId="1" fontId="1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8" xfId="61" applyNumberFormat="1" applyFont="1" applyFill="1" applyBorder="1" applyAlignment="1" applyProtection="1">
      <alignment horizontal="center" vertical="center" wrapText="1"/>
      <protection/>
    </xf>
    <xf numFmtId="1" fontId="2" fillId="0" borderId="31" xfId="61" applyNumberFormat="1" applyFont="1" applyFill="1" applyBorder="1" applyAlignment="1" applyProtection="1">
      <alignment horizontal="center" vertical="center" wrapText="1"/>
      <protection/>
    </xf>
    <xf numFmtId="1" fontId="2" fillId="0" borderId="28" xfId="61" applyNumberFormat="1" applyFont="1" applyFill="1" applyBorder="1" applyAlignment="1" applyProtection="1">
      <alignment horizontal="center" vertical="center" wrapText="1"/>
      <protection/>
    </xf>
    <xf numFmtId="1" fontId="50" fillId="0" borderId="34" xfId="61" applyNumberFormat="1" applyFont="1" applyFill="1" applyBorder="1" applyAlignment="1" applyProtection="1">
      <alignment horizontal="center" vertical="center" wrapText="1"/>
      <protection/>
    </xf>
    <xf numFmtId="1" fontId="50" fillId="0" borderId="47" xfId="61" applyNumberFormat="1" applyFont="1" applyFill="1" applyBorder="1" applyAlignment="1" applyProtection="1">
      <alignment horizontal="center" vertical="center" wrapText="1"/>
      <protection/>
    </xf>
    <xf numFmtId="1" fontId="2" fillId="0" borderId="31" xfId="61" applyNumberFormat="1" applyFont="1" applyFill="1" applyBorder="1" applyAlignment="1" applyProtection="1">
      <alignment horizontal="center"/>
      <protection/>
    </xf>
    <xf numFmtId="1" fontId="2" fillId="0" borderId="36" xfId="61" applyNumberFormat="1" applyFont="1" applyFill="1" applyBorder="1" applyAlignment="1" applyProtection="1">
      <alignment horizontal="center"/>
      <protection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11" fillId="0" borderId="31" xfId="61" applyNumberFormat="1" applyFont="1" applyFill="1" applyBorder="1" applyAlignment="1" applyProtection="1">
      <alignment horizontal="center" vertical="center" wrapText="1"/>
      <protection/>
    </xf>
    <xf numFmtId="188" fontId="24" fillId="0" borderId="18" xfId="66" applyNumberFormat="1" applyFont="1" applyFill="1" applyBorder="1" applyAlignment="1">
      <alignment horizontal="center"/>
      <protection/>
    </xf>
    <xf numFmtId="0" fontId="28" fillId="0" borderId="18" xfId="64" applyFont="1" applyFill="1" applyBorder="1" applyAlignment="1">
      <alignment horizontal="center" vertical="top" wrapText="1"/>
      <protection/>
    </xf>
    <xf numFmtId="0" fontId="19" fillId="0" borderId="18" xfId="66" applyFont="1" applyFill="1" applyBorder="1" applyAlignment="1">
      <alignment horizontal="left" wrapText="1"/>
      <protection/>
    </xf>
    <xf numFmtId="0" fontId="14" fillId="0" borderId="18" xfId="62" applyFont="1" applyBorder="1" applyAlignment="1">
      <alignment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51.8515625" style="60" customWidth="1"/>
    <col min="2" max="2" width="52.8515625" style="60" customWidth="1"/>
    <col min="3" max="16384" width="9.140625" style="60" customWidth="1"/>
  </cols>
  <sheetData>
    <row r="2" spans="1:2" ht="48" customHeight="1">
      <c r="A2" s="176" t="s">
        <v>133</v>
      </c>
      <c r="B2" s="176"/>
    </row>
    <row r="3" spans="1:11" ht="20.25">
      <c r="A3" s="177" t="s">
        <v>69</v>
      </c>
      <c r="B3" s="177"/>
      <c r="C3" s="61"/>
      <c r="D3" s="61"/>
      <c r="E3" s="61"/>
      <c r="F3" s="61"/>
      <c r="G3" s="61"/>
      <c r="H3" s="61"/>
      <c r="I3" s="61"/>
      <c r="J3" s="61"/>
      <c r="K3" s="61"/>
    </row>
    <row r="4" ht="24" customHeight="1"/>
    <row r="5" spans="1:2" ht="30.75" customHeight="1">
      <c r="A5" s="178" t="s">
        <v>71</v>
      </c>
      <c r="B5" s="62" t="s">
        <v>124</v>
      </c>
    </row>
    <row r="6" spans="1:2" ht="30.75" customHeight="1">
      <c r="A6" s="179"/>
      <c r="B6" s="63" t="s">
        <v>125</v>
      </c>
    </row>
    <row r="7" spans="1:2" ht="30.75" customHeight="1">
      <c r="A7" s="180"/>
      <c r="B7" s="64" t="s">
        <v>126</v>
      </c>
    </row>
    <row r="8" spans="1:2" ht="30.75" customHeight="1">
      <c r="A8" s="173" t="s">
        <v>32</v>
      </c>
      <c r="B8" s="62" t="s">
        <v>127</v>
      </c>
    </row>
    <row r="9" spans="1:2" ht="30.75" customHeight="1">
      <c r="A9" s="174"/>
      <c r="B9" s="63" t="s">
        <v>128</v>
      </c>
    </row>
    <row r="10" spans="1:2" ht="30.75" customHeight="1" thickBot="1">
      <c r="A10" s="181"/>
      <c r="B10" s="65" t="s">
        <v>129</v>
      </c>
    </row>
    <row r="11" spans="1:2" ht="30.75" customHeight="1" thickTop="1">
      <c r="A11" s="179" t="s">
        <v>72</v>
      </c>
      <c r="B11" s="66" t="s">
        <v>130</v>
      </c>
    </row>
    <row r="12" spans="1:2" ht="30.75" customHeight="1">
      <c r="A12" s="179"/>
      <c r="B12" s="63" t="s">
        <v>131</v>
      </c>
    </row>
    <row r="13" spans="1:2" ht="30.75" customHeight="1">
      <c r="A13" s="180"/>
      <c r="B13" s="64" t="s">
        <v>132</v>
      </c>
    </row>
    <row r="14" spans="1:2" ht="30.75" customHeight="1">
      <c r="A14" s="173" t="s">
        <v>70</v>
      </c>
      <c r="B14" s="62" t="s">
        <v>96</v>
      </c>
    </row>
    <row r="15" spans="1:2" ht="30.75" customHeight="1">
      <c r="A15" s="174"/>
      <c r="B15" s="63" t="s">
        <v>97</v>
      </c>
    </row>
    <row r="16" spans="1:2" ht="30.75" customHeight="1">
      <c r="A16" s="175"/>
      <c r="B16" s="64" t="s">
        <v>98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80" zoomScalePageLayoutView="0" workbookViewId="0" topLeftCell="A1">
      <selection activeCell="C7" sqref="C7"/>
    </sheetView>
  </sheetViews>
  <sheetFormatPr defaultColWidth="10.28125" defaultRowHeight="15"/>
  <cols>
    <col min="1" max="1" width="33.421875" style="19" customWidth="1"/>
    <col min="2" max="2" width="14.00390625" style="24" customWidth="1"/>
    <col min="3" max="3" width="13.421875" style="24" customWidth="1"/>
    <col min="4" max="237" width="7.8515625" style="19" customWidth="1"/>
    <col min="238" max="238" width="39.28125" style="19" customWidth="1"/>
    <col min="239" max="16384" width="10.28125" style="19" customWidth="1"/>
  </cols>
  <sheetData>
    <row r="1" spans="1:3" ht="89.25" customHeight="1">
      <c r="A1" s="185" t="s">
        <v>134</v>
      </c>
      <c r="B1" s="186"/>
      <c r="C1" s="186"/>
    </row>
    <row r="2" spans="1:3" ht="16.5" customHeight="1" thickBot="1">
      <c r="A2" s="182" t="s">
        <v>39</v>
      </c>
      <c r="B2" s="182"/>
      <c r="C2" s="182"/>
    </row>
    <row r="3" spans="1:3" s="21" customFormat="1" ht="39" customHeight="1" thickTop="1">
      <c r="A3" s="20"/>
      <c r="B3" s="183" t="s">
        <v>31</v>
      </c>
      <c r="C3" s="184"/>
    </row>
    <row r="4" spans="1:3" s="21" customFormat="1" ht="40.5" customHeight="1" thickBot="1">
      <c r="A4" s="22"/>
      <c r="B4" s="75" t="s">
        <v>99</v>
      </c>
      <c r="C4" s="75" t="s">
        <v>135</v>
      </c>
    </row>
    <row r="5" spans="1:3" s="21" customFormat="1" ht="63" customHeight="1" thickTop="1">
      <c r="A5" s="53" t="s">
        <v>73</v>
      </c>
      <c r="B5" s="54">
        <v>472.6</v>
      </c>
      <c r="C5" s="57">
        <v>476.6</v>
      </c>
    </row>
    <row r="6" spans="1:3" s="21" customFormat="1" ht="48.75" customHeight="1">
      <c r="A6" s="36" t="s">
        <v>74</v>
      </c>
      <c r="B6" s="29">
        <v>63.9</v>
      </c>
      <c r="C6" s="32">
        <v>65.4</v>
      </c>
    </row>
    <row r="7" spans="1:3" s="21" customFormat="1" ht="57" customHeight="1">
      <c r="A7" s="33" t="s">
        <v>33</v>
      </c>
      <c r="B7" s="55">
        <v>421.9</v>
      </c>
      <c r="C7" s="58">
        <v>428.2</v>
      </c>
    </row>
    <row r="8" spans="1:3" s="21" customFormat="1" ht="54.75" customHeight="1">
      <c r="A8" s="34" t="s">
        <v>32</v>
      </c>
      <c r="B8" s="30">
        <v>57</v>
      </c>
      <c r="C8" s="31">
        <v>58.7</v>
      </c>
    </row>
    <row r="9" spans="1:3" s="21" customFormat="1" ht="70.5" customHeight="1">
      <c r="A9" s="35" t="s">
        <v>35</v>
      </c>
      <c r="B9" s="56">
        <v>50.7</v>
      </c>
      <c r="C9" s="59">
        <v>48.4</v>
      </c>
    </row>
    <row r="10" spans="1:3" s="21" customFormat="1" ht="60.75" customHeight="1">
      <c r="A10" s="36" t="s">
        <v>70</v>
      </c>
      <c r="B10" s="29">
        <v>10.7</v>
      </c>
      <c r="C10" s="32">
        <v>10.2</v>
      </c>
    </row>
    <row r="11" spans="1:3" s="25" customFormat="1" ht="15">
      <c r="A11" s="23"/>
      <c r="B11" s="23"/>
      <c r="C11" s="24"/>
    </row>
    <row r="12" spans="1:3" s="27" customFormat="1" ht="12" customHeight="1">
      <c r="A12" s="26"/>
      <c r="B12" s="26"/>
      <c r="C12" s="24"/>
    </row>
    <row r="13" ht="15">
      <c r="A13" s="28"/>
    </row>
    <row r="14" ht="15">
      <c r="A14" s="28"/>
    </row>
    <row r="15" ht="15">
      <c r="A15" s="28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</sheetData>
  <sheetProtection/>
  <mergeCells count="3">
    <mergeCell ref="A2:C2"/>
    <mergeCell ref="B3:C3"/>
    <mergeCell ref="A1:C1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zoomScaleSheetLayoutView="75" workbookViewId="0" topLeftCell="B1">
      <selection activeCell="E7" sqref="E7"/>
    </sheetView>
  </sheetViews>
  <sheetFormatPr defaultColWidth="9.140625" defaultRowHeight="15"/>
  <cols>
    <col min="1" max="1" width="1.28515625" style="43" hidden="1" customWidth="1"/>
    <col min="2" max="2" width="37.140625" style="43" customWidth="1"/>
    <col min="3" max="3" width="22.57421875" style="43" customWidth="1"/>
    <col min="4" max="4" width="22.28125" style="43" customWidth="1"/>
    <col min="5" max="5" width="11.00390625" style="43" customWidth="1"/>
    <col min="6" max="6" width="10.8515625" style="43" customWidth="1"/>
    <col min="7" max="7" width="13.8515625" style="43" customWidth="1"/>
    <col min="8" max="8" width="10.8515625" style="43" customWidth="1"/>
    <col min="9" max="16384" width="9.140625" style="43" customWidth="1"/>
  </cols>
  <sheetData>
    <row r="1" s="37" customFormat="1" ht="10.5" customHeight="1"/>
    <row r="2" spans="1:6" s="38" customFormat="1" ht="64.5" customHeight="1">
      <c r="A2" s="188" t="s">
        <v>41</v>
      </c>
      <c r="B2" s="188"/>
      <c r="C2" s="188"/>
      <c r="D2" s="188"/>
      <c r="E2" s="188"/>
      <c r="F2" s="188"/>
    </row>
    <row r="3" spans="1:6" s="38" customFormat="1" ht="27" customHeight="1">
      <c r="A3" s="39"/>
      <c r="B3" s="190" t="s">
        <v>42</v>
      </c>
      <c r="C3" s="190"/>
      <c r="E3" s="193" t="s">
        <v>34</v>
      </c>
      <c r="F3" s="193"/>
    </row>
    <row r="4" spans="1:9" s="38" customFormat="1" ht="24.75" customHeight="1">
      <c r="A4" s="39"/>
      <c r="B4" s="189"/>
      <c r="C4" s="191" t="s">
        <v>136</v>
      </c>
      <c r="D4" s="191" t="s">
        <v>137</v>
      </c>
      <c r="E4" s="187" t="s">
        <v>100</v>
      </c>
      <c r="F4" s="187"/>
      <c r="G4" s="103"/>
      <c r="H4" s="103"/>
      <c r="I4" s="103"/>
    </row>
    <row r="5" spans="1:6" s="38" customFormat="1" ht="54.75" customHeight="1">
      <c r="A5" s="40"/>
      <c r="B5" s="189"/>
      <c r="C5" s="192"/>
      <c r="D5" s="192"/>
      <c r="E5" s="114" t="s">
        <v>101</v>
      </c>
      <c r="F5" s="115" t="s">
        <v>102</v>
      </c>
    </row>
    <row r="6" spans="2:9" s="41" customFormat="1" ht="32.25" customHeight="1">
      <c r="B6" s="108" t="s">
        <v>37</v>
      </c>
      <c r="C6" s="109">
        <f>SUM(C7:C27)</f>
        <v>3528</v>
      </c>
      <c r="D6" s="109">
        <f>SUM(D7:D27)</f>
        <v>8602</v>
      </c>
      <c r="E6" s="116">
        <f>D6/C6*100</f>
        <v>243.82086167800452</v>
      </c>
      <c r="F6" s="117">
        <f>D6-C6</f>
        <v>5074</v>
      </c>
      <c r="G6" s="105"/>
      <c r="H6" s="105"/>
      <c r="I6" s="104"/>
    </row>
    <row r="7" spans="2:9" s="42" customFormat="1" ht="24.75" customHeight="1">
      <c r="B7" s="110" t="s">
        <v>44</v>
      </c>
      <c r="C7" s="111">
        <v>147</v>
      </c>
      <c r="D7" s="111">
        <v>262</v>
      </c>
      <c r="E7" s="118">
        <f aca="true" t="shared" si="0" ref="E7:E27">D7/C7*100</f>
        <v>178.2312925170068</v>
      </c>
      <c r="F7" s="119">
        <f aca="true" t="shared" si="1" ref="F7:F27">D7-C7</f>
        <v>115</v>
      </c>
      <c r="G7" s="106"/>
      <c r="H7" s="106"/>
      <c r="I7" s="88"/>
    </row>
    <row r="8" spans="2:9" s="42" customFormat="1" ht="24.75" customHeight="1">
      <c r="B8" s="110" t="s">
        <v>45</v>
      </c>
      <c r="C8" s="111">
        <v>91</v>
      </c>
      <c r="D8" s="111">
        <v>128</v>
      </c>
      <c r="E8" s="118">
        <f t="shared" si="0"/>
        <v>140.65934065934067</v>
      </c>
      <c r="F8" s="119">
        <f t="shared" si="1"/>
        <v>37</v>
      </c>
      <c r="G8" s="106"/>
      <c r="H8" s="106"/>
      <c r="I8" s="88"/>
    </row>
    <row r="9" spans="2:9" s="42" customFormat="1" ht="24.75" customHeight="1">
      <c r="B9" s="110" t="s">
        <v>46</v>
      </c>
      <c r="C9" s="111">
        <v>29</v>
      </c>
      <c r="D9" s="111">
        <v>165</v>
      </c>
      <c r="E9" s="118">
        <f t="shared" si="0"/>
        <v>568.9655172413793</v>
      </c>
      <c r="F9" s="119">
        <f t="shared" si="1"/>
        <v>136</v>
      </c>
      <c r="G9" s="106"/>
      <c r="H9" s="106"/>
      <c r="I9" s="88"/>
    </row>
    <row r="10" spans="2:9" s="42" customFormat="1" ht="24.75" customHeight="1">
      <c r="B10" s="110" t="s">
        <v>47</v>
      </c>
      <c r="C10" s="111">
        <v>80</v>
      </c>
      <c r="D10" s="111">
        <v>41</v>
      </c>
      <c r="E10" s="118">
        <f t="shared" si="0"/>
        <v>51.24999999999999</v>
      </c>
      <c r="F10" s="119">
        <f t="shared" si="1"/>
        <v>-39</v>
      </c>
      <c r="G10" s="106"/>
      <c r="H10" s="106"/>
      <c r="I10" s="88"/>
    </row>
    <row r="11" spans="2:9" s="42" customFormat="1" ht="24.75" customHeight="1">
      <c r="B11" s="110" t="s">
        <v>48</v>
      </c>
      <c r="C11" s="111">
        <v>181</v>
      </c>
      <c r="D11" s="111">
        <v>350</v>
      </c>
      <c r="E11" s="118">
        <f t="shared" si="0"/>
        <v>193.37016574585635</v>
      </c>
      <c r="F11" s="119">
        <f t="shared" si="1"/>
        <v>169</v>
      </c>
      <c r="G11" s="106"/>
      <c r="H11" s="106"/>
      <c r="I11" s="88"/>
    </row>
    <row r="12" spans="2:9" s="42" customFormat="1" ht="24.75" customHeight="1">
      <c r="B12" s="110" t="s">
        <v>49</v>
      </c>
      <c r="C12" s="111">
        <v>78</v>
      </c>
      <c r="D12" s="111">
        <v>102</v>
      </c>
      <c r="E12" s="118">
        <f t="shared" si="0"/>
        <v>130.76923076923077</v>
      </c>
      <c r="F12" s="119">
        <f t="shared" si="1"/>
        <v>24</v>
      </c>
      <c r="G12" s="106"/>
      <c r="H12" s="106"/>
      <c r="I12" s="88"/>
    </row>
    <row r="13" spans="2:9" s="42" customFormat="1" ht="24.75" customHeight="1">
      <c r="B13" s="110" t="s">
        <v>50</v>
      </c>
      <c r="C13" s="111">
        <v>70</v>
      </c>
      <c r="D13" s="111">
        <v>53</v>
      </c>
      <c r="E13" s="118">
        <f t="shared" si="0"/>
        <v>75.71428571428571</v>
      </c>
      <c r="F13" s="119">
        <f t="shared" si="1"/>
        <v>-17</v>
      </c>
      <c r="G13" s="106"/>
      <c r="H13" s="106"/>
      <c r="I13" s="88"/>
    </row>
    <row r="14" spans="2:9" s="42" customFormat="1" ht="24.75" customHeight="1">
      <c r="B14" s="110" t="s">
        <v>51</v>
      </c>
      <c r="C14" s="111">
        <v>660</v>
      </c>
      <c r="D14" s="111">
        <v>135</v>
      </c>
      <c r="E14" s="118">
        <f t="shared" si="0"/>
        <v>20.454545454545457</v>
      </c>
      <c r="F14" s="119">
        <f t="shared" si="1"/>
        <v>-525</v>
      </c>
      <c r="G14" s="106"/>
      <c r="H14" s="106"/>
      <c r="I14" s="88"/>
    </row>
    <row r="15" spans="2:9" s="42" customFormat="1" ht="24.75" customHeight="1">
      <c r="B15" s="110" t="s">
        <v>52</v>
      </c>
      <c r="C15" s="111">
        <v>108</v>
      </c>
      <c r="D15" s="111">
        <v>228</v>
      </c>
      <c r="E15" s="118">
        <f t="shared" si="0"/>
        <v>211.11111111111111</v>
      </c>
      <c r="F15" s="119">
        <f t="shared" si="1"/>
        <v>120</v>
      </c>
      <c r="G15" s="106"/>
      <c r="H15" s="106"/>
      <c r="I15" s="88"/>
    </row>
    <row r="16" spans="2:9" s="42" customFormat="1" ht="24.75" customHeight="1">
      <c r="B16" s="110" t="s">
        <v>53</v>
      </c>
      <c r="C16" s="111">
        <v>1</v>
      </c>
      <c r="D16" s="111">
        <v>53</v>
      </c>
      <c r="E16" s="118">
        <f t="shared" si="0"/>
        <v>5300</v>
      </c>
      <c r="F16" s="119">
        <f t="shared" si="1"/>
        <v>52</v>
      </c>
      <c r="G16" s="106"/>
      <c r="H16" s="106"/>
      <c r="I16" s="88"/>
    </row>
    <row r="17" spans="2:9" s="42" customFormat="1" ht="24.75" customHeight="1">
      <c r="B17" s="110" t="s">
        <v>54</v>
      </c>
      <c r="C17" s="111">
        <v>85</v>
      </c>
      <c r="D17" s="111">
        <v>74</v>
      </c>
      <c r="E17" s="118">
        <f t="shared" si="0"/>
        <v>87.05882352941177</v>
      </c>
      <c r="F17" s="119">
        <f t="shared" si="1"/>
        <v>-11</v>
      </c>
      <c r="G17" s="106"/>
      <c r="H17" s="106"/>
      <c r="I17" s="88"/>
    </row>
    <row r="18" spans="2:14" s="42" customFormat="1" ht="24.75" customHeight="1">
      <c r="B18" s="110" t="s">
        <v>55</v>
      </c>
      <c r="C18" s="111">
        <v>99</v>
      </c>
      <c r="D18" s="111">
        <v>88</v>
      </c>
      <c r="E18" s="118">
        <f t="shared" si="0"/>
        <v>88.88888888888889</v>
      </c>
      <c r="F18" s="119">
        <f t="shared" si="1"/>
        <v>-11</v>
      </c>
      <c r="G18" s="106"/>
      <c r="H18" s="106"/>
      <c r="I18" s="88"/>
      <c r="N18" s="88"/>
    </row>
    <row r="19" spans="2:14" s="42" customFormat="1" ht="24.75" customHeight="1">
      <c r="B19" s="110" t="s">
        <v>56</v>
      </c>
      <c r="C19" s="111">
        <v>84</v>
      </c>
      <c r="D19" s="111">
        <v>171</v>
      </c>
      <c r="E19" s="118">
        <f t="shared" si="0"/>
        <v>203.57142857142856</v>
      </c>
      <c r="F19" s="119">
        <f t="shared" si="1"/>
        <v>87</v>
      </c>
      <c r="G19" s="106"/>
      <c r="H19" s="106"/>
      <c r="I19" s="88"/>
      <c r="N19" s="88"/>
    </row>
    <row r="20" spans="2:9" s="42" customFormat="1" ht="24.75" customHeight="1">
      <c r="B20" s="110" t="s">
        <v>57</v>
      </c>
      <c r="C20" s="111">
        <v>123</v>
      </c>
      <c r="D20" s="111">
        <v>19</v>
      </c>
      <c r="E20" s="118">
        <f t="shared" si="0"/>
        <v>15.447154471544716</v>
      </c>
      <c r="F20" s="119">
        <f t="shared" si="1"/>
        <v>-104</v>
      </c>
      <c r="G20" s="106"/>
      <c r="H20" s="106"/>
      <c r="I20" s="88"/>
    </row>
    <row r="21" spans="2:9" s="42" customFormat="1" ht="24.75" customHeight="1">
      <c r="B21" s="110" t="s">
        <v>58</v>
      </c>
      <c r="C21" s="111">
        <v>0</v>
      </c>
      <c r="D21" s="111">
        <v>29</v>
      </c>
      <c r="E21" s="118">
        <v>0</v>
      </c>
      <c r="F21" s="119">
        <f t="shared" si="1"/>
        <v>29</v>
      </c>
      <c r="G21" s="106"/>
      <c r="H21" s="106"/>
      <c r="I21" s="88"/>
    </row>
    <row r="22" spans="2:9" s="42" customFormat="1" ht="24.75" customHeight="1">
      <c r="B22" s="110" t="s">
        <v>59</v>
      </c>
      <c r="C22" s="112">
        <v>31</v>
      </c>
      <c r="D22" s="112">
        <v>147</v>
      </c>
      <c r="E22" s="118">
        <f t="shared" si="0"/>
        <v>474.1935483870968</v>
      </c>
      <c r="F22" s="119">
        <f t="shared" si="1"/>
        <v>116</v>
      </c>
      <c r="G22" s="106"/>
      <c r="H22" s="106"/>
      <c r="I22" s="88"/>
    </row>
    <row r="23" spans="2:9" s="42" customFormat="1" ht="24.75" customHeight="1">
      <c r="B23" s="110" t="s">
        <v>60</v>
      </c>
      <c r="C23" s="111">
        <v>297</v>
      </c>
      <c r="D23" s="111">
        <v>176</v>
      </c>
      <c r="E23" s="118">
        <f t="shared" si="0"/>
        <v>59.25925925925925</v>
      </c>
      <c r="F23" s="119">
        <f t="shared" si="1"/>
        <v>-121</v>
      </c>
      <c r="G23" s="106"/>
      <c r="H23" s="106"/>
      <c r="I23" s="88"/>
    </row>
    <row r="24" spans="2:9" s="42" customFormat="1" ht="24.75" customHeight="1">
      <c r="B24" s="113" t="s">
        <v>61</v>
      </c>
      <c r="C24" s="111">
        <v>84</v>
      </c>
      <c r="D24" s="111">
        <v>2008</v>
      </c>
      <c r="E24" s="118">
        <f t="shared" si="0"/>
        <v>2390.4761904761904</v>
      </c>
      <c r="F24" s="119">
        <f t="shared" si="1"/>
        <v>1924</v>
      </c>
      <c r="G24" s="106"/>
      <c r="H24" s="106"/>
      <c r="I24" s="88"/>
    </row>
    <row r="25" spans="2:9" s="42" customFormat="1" ht="24.75" customHeight="1">
      <c r="B25" s="113" t="s">
        <v>62</v>
      </c>
      <c r="C25" s="111">
        <v>522</v>
      </c>
      <c r="D25" s="111">
        <v>2539</v>
      </c>
      <c r="E25" s="118">
        <f t="shared" si="0"/>
        <v>486.3984674329502</v>
      </c>
      <c r="F25" s="119">
        <f t="shared" si="1"/>
        <v>2017</v>
      </c>
      <c r="G25" s="106"/>
      <c r="H25" s="106"/>
      <c r="I25" s="88"/>
    </row>
    <row r="26" spans="2:9" s="42" customFormat="1" ht="24.75" customHeight="1">
      <c r="B26" s="113" t="s">
        <v>63</v>
      </c>
      <c r="C26" s="111">
        <v>469</v>
      </c>
      <c r="D26" s="111">
        <v>607</v>
      </c>
      <c r="E26" s="118">
        <f t="shared" si="0"/>
        <v>129.42430703624734</v>
      </c>
      <c r="F26" s="119">
        <f t="shared" si="1"/>
        <v>138</v>
      </c>
      <c r="G26" s="106"/>
      <c r="H26" s="106"/>
      <c r="I26" s="88"/>
    </row>
    <row r="27" spans="2:9" s="42" customFormat="1" ht="24.75" customHeight="1">
      <c r="B27" s="113" t="s">
        <v>36</v>
      </c>
      <c r="C27" s="111">
        <v>289</v>
      </c>
      <c r="D27" s="111">
        <v>1227</v>
      </c>
      <c r="E27" s="118">
        <f t="shared" si="0"/>
        <v>424.56747404844293</v>
      </c>
      <c r="F27" s="119">
        <f t="shared" si="1"/>
        <v>938</v>
      </c>
      <c r="G27" s="106"/>
      <c r="H27" s="106"/>
      <c r="I27" s="88"/>
    </row>
    <row r="28" spans="3:9" ht="18.75">
      <c r="C28" s="120"/>
      <c r="D28" s="120"/>
      <c r="E28" s="120"/>
      <c r="F28" s="121"/>
      <c r="G28" s="107"/>
      <c r="H28" s="107"/>
      <c r="I28" s="107"/>
    </row>
    <row r="29" spans="6:9" ht="12.75">
      <c r="F29" s="107"/>
      <c r="G29" s="107"/>
      <c r="H29" s="107"/>
      <c r="I29" s="107"/>
    </row>
    <row r="30" spans="6:9" ht="12.75">
      <c r="F30" s="107"/>
      <c r="G30" s="107"/>
      <c r="H30" s="107"/>
      <c r="I30" s="107"/>
    </row>
    <row r="31" spans="6:9" ht="12.75">
      <c r="F31" s="107"/>
      <c r="G31" s="107"/>
      <c r="H31" s="107"/>
      <c r="I31" s="107"/>
    </row>
    <row r="32" spans="6:9" ht="12.75">
      <c r="F32" s="107"/>
      <c r="G32" s="107"/>
      <c r="H32" s="107"/>
      <c r="I32" s="107"/>
    </row>
    <row r="33" spans="6:9" ht="12.75">
      <c r="F33" s="107"/>
      <c r="G33" s="107"/>
      <c r="H33" s="107"/>
      <c r="I33" s="107"/>
    </row>
    <row r="34" spans="6:9" ht="12.75">
      <c r="F34" s="107"/>
      <c r="G34" s="107"/>
      <c r="H34" s="107"/>
      <c r="I34" s="107"/>
    </row>
    <row r="35" spans="6:9" ht="12.75">
      <c r="F35" s="107"/>
      <c r="G35" s="107"/>
      <c r="H35" s="107"/>
      <c r="I35" s="107"/>
    </row>
    <row r="36" spans="6:9" ht="12.75">
      <c r="F36" s="107"/>
      <c r="G36" s="107"/>
      <c r="H36" s="107"/>
      <c r="I36" s="107"/>
    </row>
    <row r="37" spans="6:9" ht="12.75">
      <c r="F37" s="107"/>
      <c r="G37" s="107"/>
      <c r="H37" s="107"/>
      <c r="I37" s="107"/>
    </row>
    <row r="38" spans="6:9" ht="12.75">
      <c r="F38" s="107"/>
      <c r="G38" s="107"/>
      <c r="H38" s="107"/>
      <c r="I38" s="107"/>
    </row>
    <row r="39" spans="6:9" ht="12.75">
      <c r="F39" s="107"/>
      <c r="G39" s="107"/>
      <c r="H39" s="107"/>
      <c r="I39" s="107"/>
    </row>
    <row r="40" spans="6:9" ht="12.75">
      <c r="F40" s="107"/>
      <c r="G40" s="107"/>
      <c r="H40" s="107"/>
      <c r="I40" s="107"/>
    </row>
    <row r="41" spans="6:9" ht="12.75">
      <c r="F41" s="107"/>
      <c r="G41" s="107"/>
      <c r="H41" s="107"/>
      <c r="I41" s="107"/>
    </row>
    <row r="42" spans="6:9" ht="12.75">
      <c r="F42" s="107"/>
      <c r="G42" s="107"/>
      <c r="H42" s="107"/>
      <c r="I42" s="107"/>
    </row>
    <row r="43" spans="6:9" ht="12.75">
      <c r="F43" s="107"/>
      <c r="G43" s="107"/>
      <c r="H43" s="107"/>
      <c r="I43" s="107"/>
    </row>
    <row r="44" spans="6:9" ht="12.75">
      <c r="F44" s="107"/>
      <c r="G44" s="107"/>
      <c r="H44" s="107"/>
      <c r="I44" s="107"/>
    </row>
    <row r="45" spans="6:9" ht="12.75">
      <c r="F45" s="107"/>
      <c r="G45" s="107"/>
      <c r="H45" s="107"/>
      <c r="I45" s="107"/>
    </row>
    <row r="46" spans="6:9" ht="12.75">
      <c r="F46" s="107"/>
      <c r="G46" s="107"/>
      <c r="H46" s="107"/>
      <c r="I46" s="107"/>
    </row>
    <row r="47" spans="6:9" ht="12.75">
      <c r="F47" s="107"/>
      <c r="G47" s="107"/>
      <c r="H47" s="107"/>
      <c r="I47" s="107"/>
    </row>
  </sheetData>
  <sheetProtection/>
  <mergeCells count="7">
    <mergeCell ref="E4:F4"/>
    <mergeCell ref="A2:F2"/>
    <mergeCell ref="B4:B5"/>
    <mergeCell ref="B3:C3"/>
    <mergeCell ref="C4:C5"/>
    <mergeCell ref="D4:D5"/>
    <mergeCell ref="E3:F3"/>
  </mergeCells>
  <printOptions horizontalCentered="1"/>
  <pageMargins left="0" right="0" top="0" bottom="0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75" zoomScalePageLayoutView="0" workbookViewId="0" topLeftCell="A1">
      <selection activeCell="C6" sqref="C6"/>
    </sheetView>
  </sheetViews>
  <sheetFormatPr defaultColWidth="8.8515625" defaultRowHeight="15"/>
  <cols>
    <col min="1" max="1" width="45.57421875" style="13" customWidth="1"/>
    <col min="2" max="2" width="15.7109375" style="13" customWidth="1"/>
    <col min="3" max="3" width="19.00390625" style="13" customWidth="1"/>
    <col min="4" max="4" width="12.00390625" style="13" customWidth="1"/>
    <col min="5" max="5" width="10.28125" style="13" customWidth="1"/>
    <col min="6" max="7" width="8.8515625" style="13" customWidth="1"/>
    <col min="8" max="8" width="43.00390625" style="13" customWidth="1"/>
    <col min="9" max="16384" width="8.8515625" style="13" customWidth="1"/>
  </cols>
  <sheetData>
    <row r="1" spans="1:5" s="8" customFormat="1" ht="41.25" customHeight="1">
      <c r="A1" s="194" t="s">
        <v>94</v>
      </c>
      <c r="B1" s="194"/>
      <c r="C1" s="194"/>
      <c r="D1" s="194"/>
      <c r="E1" s="194"/>
    </row>
    <row r="2" spans="1:4" s="8" customFormat="1" ht="21.75" customHeight="1">
      <c r="A2" s="195" t="s">
        <v>5</v>
      </c>
      <c r="B2" s="195"/>
      <c r="C2" s="195"/>
      <c r="D2" s="195"/>
    </row>
    <row r="3" spans="1:4" s="10" customFormat="1" ht="19.5" customHeight="1">
      <c r="A3" s="52" t="s">
        <v>42</v>
      </c>
      <c r="B3" s="52"/>
      <c r="C3" s="9"/>
      <c r="D3" s="9"/>
    </row>
    <row r="4" spans="1:5" s="10" customFormat="1" ht="21" customHeight="1">
      <c r="A4" s="196"/>
      <c r="B4" s="197" t="s">
        <v>138</v>
      </c>
      <c r="C4" s="197" t="s">
        <v>139</v>
      </c>
      <c r="D4" s="187" t="s">
        <v>100</v>
      </c>
      <c r="E4" s="187"/>
    </row>
    <row r="5" spans="1:5" s="10" customFormat="1" ht="39.75" customHeight="1">
      <c r="A5" s="196"/>
      <c r="B5" s="198"/>
      <c r="C5" s="198"/>
      <c r="D5" s="114" t="s">
        <v>101</v>
      </c>
      <c r="E5" s="115" t="s">
        <v>102</v>
      </c>
    </row>
    <row r="6" spans="1:5" s="11" customFormat="1" ht="26.25" customHeight="1">
      <c r="A6" s="89" t="s">
        <v>38</v>
      </c>
      <c r="B6" s="47">
        <f>SUM(B7:B25)</f>
        <v>3528</v>
      </c>
      <c r="C6" s="47">
        <f>SUM(C7:C25)</f>
        <v>8602</v>
      </c>
      <c r="D6" s="122">
        <f>C6/B6*100</f>
        <v>243.82086167800452</v>
      </c>
      <c r="E6" s="123">
        <f>C6-B6</f>
        <v>5074</v>
      </c>
    </row>
    <row r="7" spans="1:8" ht="39.75" customHeight="1">
      <c r="A7" s="48" t="s">
        <v>6</v>
      </c>
      <c r="B7" s="49">
        <v>355</v>
      </c>
      <c r="C7" s="49">
        <v>633</v>
      </c>
      <c r="D7" s="122">
        <f aca="true" t="shared" si="0" ref="D7:D14">C7/B7*100</f>
        <v>178.3098591549296</v>
      </c>
      <c r="E7" s="126">
        <f aca="true" t="shared" si="1" ref="E7:E25">C7-B7</f>
        <v>278</v>
      </c>
      <c r="F7" s="12"/>
      <c r="H7" s="14"/>
    </row>
    <row r="8" spans="1:8" ht="44.25" customHeight="1">
      <c r="A8" s="48" t="s">
        <v>66</v>
      </c>
      <c r="B8" s="49">
        <v>2</v>
      </c>
      <c r="C8" s="49">
        <v>15</v>
      </c>
      <c r="D8" s="122">
        <f t="shared" si="0"/>
        <v>750</v>
      </c>
      <c r="E8" s="126">
        <f t="shared" si="1"/>
        <v>13</v>
      </c>
      <c r="F8" s="12"/>
      <c r="H8" s="14"/>
    </row>
    <row r="9" spans="1:8" s="15" customFormat="1" ht="27" customHeight="1">
      <c r="A9" s="48" t="s">
        <v>67</v>
      </c>
      <c r="B9" s="49">
        <v>690</v>
      </c>
      <c r="C9" s="49">
        <v>150</v>
      </c>
      <c r="D9" s="122">
        <f t="shared" si="0"/>
        <v>21.73913043478261</v>
      </c>
      <c r="E9" s="126">
        <f t="shared" si="1"/>
        <v>-540</v>
      </c>
      <c r="F9" s="12"/>
      <c r="G9" s="13"/>
      <c r="H9" s="14"/>
    </row>
    <row r="10" spans="1:10" ht="43.5" customHeight="1">
      <c r="A10" s="48" t="s">
        <v>7</v>
      </c>
      <c r="B10" s="49">
        <v>12</v>
      </c>
      <c r="C10" s="49">
        <v>20</v>
      </c>
      <c r="D10" s="122">
        <f t="shared" si="0"/>
        <v>166.66666666666669</v>
      </c>
      <c r="E10" s="126">
        <f t="shared" si="1"/>
        <v>8</v>
      </c>
      <c r="F10" s="12"/>
      <c r="H10" s="14"/>
      <c r="J10" s="16"/>
    </row>
    <row r="11" spans="1:8" ht="42" customHeight="1">
      <c r="A11" s="48" t="s">
        <v>8</v>
      </c>
      <c r="B11" s="49">
        <v>39</v>
      </c>
      <c r="C11" s="49">
        <v>17</v>
      </c>
      <c r="D11" s="122">
        <f t="shared" si="0"/>
        <v>43.58974358974359</v>
      </c>
      <c r="E11" s="126">
        <f t="shared" si="1"/>
        <v>-22</v>
      </c>
      <c r="F11" s="12"/>
      <c r="H11" s="14"/>
    </row>
    <row r="12" spans="1:8" ht="26.25" customHeight="1">
      <c r="A12" s="48" t="s">
        <v>68</v>
      </c>
      <c r="B12" s="49">
        <v>277</v>
      </c>
      <c r="C12" s="49">
        <v>141</v>
      </c>
      <c r="D12" s="122">
        <f t="shared" si="0"/>
        <v>50.90252707581227</v>
      </c>
      <c r="E12" s="126">
        <f t="shared" si="1"/>
        <v>-136</v>
      </c>
      <c r="F12" s="12"/>
      <c r="H12" s="45"/>
    </row>
    <row r="13" spans="1:8" ht="67.5" customHeight="1">
      <c r="A13" s="48" t="s">
        <v>9</v>
      </c>
      <c r="B13" s="49">
        <v>24</v>
      </c>
      <c r="C13" s="91">
        <v>3</v>
      </c>
      <c r="D13" s="122">
        <f t="shared" si="0"/>
        <v>12.5</v>
      </c>
      <c r="E13" s="126">
        <f t="shared" si="1"/>
        <v>-21</v>
      </c>
      <c r="F13" s="12"/>
      <c r="H13" s="14"/>
    </row>
    <row r="14" spans="1:8" ht="41.25" customHeight="1">
      <c r="A14" s="48" t="s">
        <v>10</v>
      </c>
      <c r="B14" s="49">
        <v>91</v>
      </c>
      <c r="C14" s="49">
        <v>2</v>
      </c>
      <c r="D14" s="122">
        <f t="shared" si="0"/>
        <v>2.197802197802198</v>
      </c>
      <c r="E14" s="126">
        <f t="shared" si="1"/>
        <v>-89</v>
      </c>
      <c r="F14" s="12"/>
      <c r="H14" s="14"/>
    </row>
    <row r="15" spans="1:8" ht="42" customHeight="1">
      <c r="A15" s="48" t="s">
        <v>11</v>
      </c>
      <c r="B15" s="49">
        <v>0</v>
      </c>
      <c r="C15" s="49">
        <v>0</v>
      </c>
      <c r="D15" s="122">
        <v>0</v>
      </c>
      <c r="E15" s="126">
        <f t="shared" si="1"/>
        <v>0</v>
      </c>
      <c r="F15" s="12"/>
      <c r="H15" s="14"/>
    </row>
    <row r="16" spans="1:8" ht="23.25" customHeight="1">
      <c r="A16" s="48" t="s">
        <v>12</v>
      </c>
      <c r="B16" s="49">
        <v>19</v>
      </c>
      <c r="C16" s="49">
        <v>8</v>
      </c>
      <c r="D16" s="124">
        <f>C16/B16*100</f>
        <v>42.10526315789473</v>
      </c>
      <c r="E16" s="126">
        <f t="shared" si="1"/>
        <v>-11</v>
      </c>
      <c r="F16" s="12"/>
      <c r="H16" s="14"/>
    </row>
    <row r="17" spans="1:8" ht="22.5" customHeight="1">
      <c r="A17" s="48" t="s">
        <v>13</v>
      </c>
      <c r="B17" s="49">
        <v>0</v>
      </c>
      <c r="C17" s="49">
        <v>1</v>
      </c>
      <c r="D17" s="124">
        <v>0</v>
      </c>
      <c r="E17" s="126">
        <f t="shared" si="1"/>
        <v>1</v>
      </c>
      <c r="F17" s="12"/>
      <c r="H17" s="14"/>
    </row>
    <row r="18" spans="1:8" ht="22.5" customHeight="1">
      <c r="A18" s="48" t="s">
        <v>14</v>
      </c>
      <c r="B18" s="49">
        <v>25</v>
      </c>
      <c r="C18" s="49">
        <v>36</v>
      </c>
      <c r="D18" s="124">
        <f>C18/B18*100</f>
        <v>144</v>
      </c>
      <c r="E18" s="126">
        <f t="shared" si="1"/>
        <v>11</v>
      </c>
      <c r="F18" s="12"/>
      <c r="H18" s="14"/>
    </row>
    <row r="19" spans="1:8" ht="38.25" customHeight="1">
      <c r="A19" s="48" t="s">
        <v>15</v>
      </c>
      <c r="B19" s="49">
        <v>35</v>
      </c>
      <c r="C19" s="49">
        <v>63</v>
      </c>
      <c r="D19" s="124">
        <f>C19/B19*100</f>
        <v>180</v>
      </c>
      <c r="E19" s="126">
        <f t="shared" si="1"/>
        <v>28</v>
      </c>
      <c r="F19" s="12"/>
      <c r="H19" s="46"/>
    </row>
    <row r="20" spans="1:8" ht="35.25" customHeight="1">
      <c r="A20" s="48" t="s">
        <v>16</v>
      </c>
      <c r="B20" s="49">
        <v>0</v>
      </c>
      <c r="C20" s="49">
        <v>38</v>
      </c>
      <c r="D20" s="124">
        <v>0</v>
      </c>
      <c r="E20" s="126">
        <f t="shared" si="1"/>
        <v>38</v>
      </c>
      <c r="F20" s="12"/>
      <c r="H20" s="14"/>
    </row>
    <row r="21" spans="1:8" ht="41.25" customHeight="1">
      <c r="A21" s="48" t="s">
        <v>64</v>
      </c>
      <c r="B21" s="49">
        <v>686</v>
      </c>
      <c r="C21" s="49">
        <v>1407</v>
      </c>
      <c r="D21" s="124">
        <f>C21/B21*100</f>
        <v>205.10204081632654</v>
      </c>
      <c r="E21" s="126">
        <f t="shared" si="1"/>
        <v>721</v>
      </c>
      <c r="F21" s="12"/>
      <c r="H21" s="14"/>
    </row>
    <row r="22" spans="1:8" ht="19.5" customHeight="1">
      <c r="A22" s="48" t="s">
        <v>17</v>
      </c>
      <c r="B22" s="49">
        <v>377</v>
      </c>
      <c r="C22" s="49">
        <v>250</v>
      </c>
      <c r="D22" s="124">
        <f>C22/B22*100</f>
        <v>66.3129973474801</v>
      </c>
      <c r="E22" s="126">
        <f t="shared" si="1"/>
        <v>-127</v>
      </c>
      <c r="F22" s="12"/>
      <c r="H22" s="14"/>
    </row>
    <row r="23" spans="1:8" ht="39" customHeight="1">
      <c r="A23" s="48" t="s">
        <v>18</v>
      </c>
      <c r="B23" s="49">
        <v>855</v>
      </c>
      <c r="C23" s="49">
        <v>5806</v>
      </c>
      <c r="D23" s="124">
        <f>C23/B23*100</f>
        <v>679.0643274853801</v>
      </c>
      <c r="E23" s="126">
        <f t="shared" si="1"/>
        <v>4951</v>
      </c>
      <c r="F23" s="12"/>
      <c r="H23" s="14"/>
    </row>
    <row r="24" spans="1:8" ht="38.25" customHeight="1">
      <c r="A24" s="48" t="s">
        <v>19</v>
      </c>
      <c r="B24" s="49">
        <v>41</v>
      </c>
      <c r="C24" s="49">
        <v>6</v>
      </c>
      <c r="D24" s="124">
        <f>C24/B24*100</f>
        <v>14.634146341463413</v>
      </c>
      <c r="E24" s="126">
        <f t="shared" si="1"/>
        <v>-35</v>
      </c>
      <c r="F24" s="12"/>
      <c r="H24" s="14"/>
    </row>
    <row r="25" spans="1:8" ht="22.5" customHeight="1" thickBot="1">
      <c r="A25" s="50" t="s">
        <v>20</v>
      </c>
      <c r="B25" s="51">
        <v>0</v>
      </c>
      <c r="C25" s="51">
        <v>6</v>
      </c>
      <c r="D25" s="125">
        <v>0</v>
      </c>
      <c r="E25" s="127">
        <f t="shared" si="1"/>
        <v>6</v>
      </c>
      <c r="F25" s="12"/>
      <c r="H25" s="14"/>
    </row>
    <row r="26" spans="1:8" ht="15.75">
      <c r="A26" s="17"/>
      <c r="B26" s="17"/>
      <c r="C26" s="17"/>
      <c r="D26" s="17"/>
      <c r="H26" s="14"/>
    </row>
    <row r="27" spans="1:4" ht="12.75">
      <c r="A27" s="17"/>
      <c r="B27" s="17"/>
      <c r="C27" s="17"/>
      <c r="D27" s="17"/>
    </row>
  </sheetData>
  <sheetProtection/>
  <mergeCells count="6">
    <mergeCell ref="A1:E1"/>
    <mergeCell ref="A2:D2"/>
    <mergeCell ref="A4:A5"/>
    <mergeCell ref="C4:C5"/>
    <mergeCell ref="B4:B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zoomScaleSheetLayoutView="75" zoomScalePageLayoutView="0" workbookViewId="0" topLeftCell="A1">
      <selection activeCell="G7" sqref="G7"/>
    </sheetView>
  </sheetViews>
  <sheetFormatPr defaultColWidth="8.8515625" defaultRowHeight="15"/>
  <cols>
    <col min="1" max="1" width="52.8515625" style="13" customWidth="1"/>
    <col min="2" max="2" width="13.421875" style="13" customWidth="1"/>
    <col min="3" max="3" width="14.421875" style="13" customWidth="1"/>
    <col min="4" max="4" width="8.7109375" style="13" customWidth="1"/>
    <col min="5" max="5" width="8.00390625" style="13" customWidth="1"/>
    <col min="6" max="6" width="10.8515625" style="13" bestFit="1" customWidth="1"/>
    <col min="7" max="16384" width="8.8515625" style="13" customWidth="1"/>
  </cols>
  <sheetData>
    <row r="1" spans="1:4" s="8" customFormat="1" ht="39" customHeight="1">
      <c r="A1" s="199" t="s">
        <v>95</v>
      </c>
      <c r="B1" s="199"/>
      <c r="C1" s="199"/>
      <c r="D1" s="199"/>
    </row>
    <row r="2" spans="1:4" s="8" customFormat="1" ht="20.25" customHeight="1">
      <c r="A2" s="200" t="s">
        <v>21</v>
      </c>
      <c r="B2" s="200"/>
      <c r="C2" s="200"/>
      <c r="D2" s="200"/>
    </row>
    <row r="3" spans="1:4" s="8" customFormat="1" ht="17.25" customHeight="1">
      <c r="A3" s="52" t="s">
        <v>42</v>
      </c>
      <c r="B3" s="44"/>
      <c r="C3" s="44"/>
      <c r="D3" s="44"/>
    </row>
    <row r="4" spans="1:5" s="10" customFormat="1" ht="44.25" customHeight="1">
      <c r="A4" s="196"/>
      <c r="B4" s="197" t="s">
        <v>136</v>
      </c>
      <c r="C4" s="197" t="s">
        <v>137</v>
      </c>
      <c r="D4" s="247" t="s">
        <v>100</v>
      </c>
      <c r="E4" s="247"/>
    </row>
    <row r="5" spans="1:5" s="10" customFormat="1" ht="37.5" customHeight="1">
      <c r="A5" s="196"/>
      <c r="B5" s="198"/>
      <c r="C5" s="198"/>
      <c r="D5" s="114" t="s">
        <v>101</v>
      </c>
      <c r="E5" s="115" t="s">
        <v>102</v>
      </c>
    </row>
    <row r="6" spans="1:6" s="95" customFormat="1" ht="34.5" customHeight="1">
      <c r="A6" s="248" t="s">
        <v>38</v>
      </c>
      <c r="B6" s="94">
        <f>SUM(B7:B15)</f>
        <v>3528</v>
      </c>
      <c r="C6" s="94">
        <f>SUM(C7:C15)</f>
        <v>8602</v>
      </c>
      <c r="D6" s="128">
        <f>C6/B6%</f>
        <v>243.82086167800452</v>
      </c>
      <c r="E6" s="129">
        <f>C6-B6</f>
        <v>5074</v>
      </c>
      <c r="F6" s="96"/>
    </row>
    <row r="7" spans="1:10" s="98" customFormat="1" ht="51" customHeight="1">
      <c r="A7" s="249" t="s">
        <v>22</v>
      </c>
      <c r="B7" s="97">
        <v>418</v>
      </c>
      <c r="C7" s="97">
        <v>677</v>
      </c>
      <c r="D7" s="246">
        <f aca="true" t="shared" si="0" ref="D7:D15">C7/B7%</f>
        <v>161.96172248803828</v>
      </c>
      <c r="E7" s="130">
        <f aca="true" t="shared" si="1" ref="E7:E15">C7-B7</f>
        <v>259</v>
      </c>
      <c r="F7" s="96"/>
      <c r="G7" s="99"/>
      <c r="J7" s="99"/>
    </row>
    <row r="8" spans="1:10" s="98" customFormat="1" ht="35.25" customHeight="1">
      <c r="A8" s="249" t="s">
        <v>23</v>
      </c>
      <c r="B8" s="97">
        <v>663</v>
      </c>
      <c r="C8" s="97">
        <v>1673</v>
      </c>
      <c r="D8" s="246">
        <f t="shared" si="0"/>
        <v>252.33785822021116</v>
      </c>
      <c r="E8" s="130">
        <f t="shared" si="1"/>
        <v>1010</v>
      </c>
      <c r="F8" s="96"/>
      <c r="G8" s="99"/>
      <c r="J8" s="99"/>
    </row>
    <row r="9" spans="1:10" s="98" customFormat="1" ht="25.5" customHeight="1">
      <c r="A9" s="249" t="s">
        <v>24</v>
      </c>
      <c r="B9" s="97">
        <v>595</v>
      </c>
      <c r="C9" s="97">
        <v>2534</v>
      </c>
      <c r="D9" s="246">
        <f t="shared" si="0"/>
        <v>425.88235294117646</v>
      </c>
      <c r="E9" s="130">
        <f t="shared" si="1"/>
        <v>1939</v>
      </c>
      <c r="F9" s="96"/>
      <c r="G9" s="99"/>
      <c r="J9" s="99"/>
    </row>
    <row r="10" spans="1:10" s="98" customFormat="1" ht="36.75" customHeight="1">
      <c r="A10" s="249" t="s">
        <v>25</v>
      </c>
      <c r="B10" s="97">
        <v>106</v>
      </c>
      <c r="C10" s="97">
        <v>305</v>
      </c>
      <c r="D10" s="246">
        <f t="shared" si="0"/>
        <v>287.73584905660374</v>
      </c>
      <c r="E10" s="130">
        <f t="shared" si="1"/>
        <v>199</v>
      </c>
      <c r="F10" s="96"/>
      <c r="G10" s="99"/>
      <c r="J10" s="99"/>
    </row>
    <row r="11" spans="1:10" s="98" customFormat="1" ht="28.5" customHeight="1">
      <c r="A11" s="249" t="s">
        <v>26</v>
      </c>
      <c r="B11" s="97">
        <v>366</v>
      </c>
      <c r="C11" s="97">
        <v>1750</v>
      </c>
      <c r="D11" s="246">
        <f t="shared" si="0"/>
        <v>478.1420765027322</v>
      </c>
      <c r="E11" s="130">
        <f t="shared" si="1"/>
        <v>1384</v>
      </c>
      <c r="F11" s="96"/>
      <c r="G11" s="99"/>
      <c r="J11" s="99"/>
    </row>
    <row r="12" spans="1:10" s="98" customFormat="1" ht="59.25" customHeight="1">
      <c r="A12" s="249" t="s">
        <v>27</v>
      </c>
      <c r="B12" s="97">
        <v>106</v>
      </c>
      <c r="C12" s="97">
        <v>65</v>
      </c>
      <c r="D12" s="246">
        <f t="shared" si="0"/>
        <v>61.32075471698113</v>
      </c>
      <c r="E12" s="130">
        <f t="shared" si="1"/>
        <v>-41</v>
      </c>
      <c r="F12" s="96"/>
      <c r="G12" s="99"/>
      <c r="J12" s="99"/>
    </row>
    <row r="13" spans="1:17" s="98" customFormat="1" ht="30.75" customHeight="1">
      <c r="A13" s="249" t="s">
        <v>28</v>
      </c>
      <c r="B13" s="97">
        <v>399</v>
      </c>
      <c r="C13" s="97">
        <v>252</v>
      </c>
      <c r="D13" s="246">
        <f t="shared" si="0"/>
        <v>63.1578947368421</v>
      </c>
      <c r="E13" s="130">
        <f t="shared" si="1"/>
        <v>-147</v>
      </c>
      <c r="F13" s="96"/>
      <c r="G13" s="99"/>
      <c r="J13" s="99"/>
      <c r="Q13" s="100"/>
    </row>
    <row r="14" spans="1:17" s="98" customFormat="1" ht="75" customHeight="1">
      <c r="A14" s="249" t="s">
        <v>29</v>
      </c>
      <c r="B14" s="97">
        <v>415</v>
      </c>
      <c r="C14" s="97">
        <v>710</v>
      </c>
      <c r="D14" s="246">
        <f t="shared" si="0"/>
        <v>171.08433734939757</v>
      </c>
      <c r="E14" s="130">
        <f t="shared" si="1"/>
        <v>295</v>
      </c>
      <c r="F14" s="96"/>
      <c r="G14" s="99"/>
      <c r="J14" s="99"/>
      <c r="Q14" s="100"/>
    </row>
    <row r="15" spans="1:17" s="98" customFormat="1" ht="33" customHeight="1">
      <c r="A15" s="249" t="s">
        <v>30</v>
      </c>
      <c r="B15" s="97">
        <v>460</v>
      </c>
      <c r="C15" s="97">
        <v>636</v>
      </c>
      <c r="D15" s="246">
        <f t="shared" si="0"/>
        <v>138.2608695652174</v>
      </c>
      <c r="E15" s="130">
        <f t="shared" si="1"/>
        <v>176</v>
      </c>
      <c r="F15" s="96"/>
      <c r="G15" s="99"/>
      <c r="J15" s="99"/>
      <c r="Q15" s="100"/>
    </row>
    <row r="16" spans="1:17" ht="12.75">
      <c r="A16" s="17"/>
      <c r="B16" s="17"/>
      <c r="C16" s="17"/>
      <c r="D16" s="17"/>
      <c r="Q16" s="18"/>
    </row>
    <row r="17" spans="1:17" ht="12.75">
      <c r="A17" s="17"/>
      <c r="B17" s="17"/>
      <c r="C17" s="17"/>
      <c r="D17" s="17"/>
      <c r="Q17" s="18"/>
    </row>
    <row r="18" spans="4:17" ht="15.75">
      <c r="D18" s="76"/>
      <c r="E18" s="76"/>
      <c r="Q18" s="18"/>
    </row>
    <row r="19" ht="12.75">
      <c r="Q19" s="18"/>
    </row>
    <row r="20" ht="12.75">
      <c r="Q20" s="18"/>
    </row>
    <row r="21" ht="12.75">
      <c r="Q21" s="18"/>
    </row>
  </sheetData>
  <sheetProtection/>
  <mergeCells count="6">
    <mergeCell ref="A1:D1"/>
    <mergeCell ref="A2:D2"/>
    <mergeCell ref="A4:A5"/>
    <mergeCell ref="C4:C5"/>
    <mergeCell ref="B4:B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90" zoomScaleNormal="90" zoomScaleSheetLayoutView="70" zoomScalePageLayoutView="0" workbookViewId="0" topLeftCell="A10">
      <selection activeCell="C17" sqref="C17"/>
    </sheetView>
  </sheetViews>
  <sheetFormatPr defaultColWidth="9.140625" defaultRowHeight="15"/>
  <cols>
    <col min="1" max="1" width="70.421875" style="67" customWidth="1"/>
    <col min="2" max="4" width="12.140625" style="67" customWidth="1"/>
    <col min="5" max="5" width="10.28125" style="67" customWidth="1"/>
    <col min="6" max="16384" width="9.140625" style="67" customWidth="1"/>
  </cols>
  <sheetData>
    <row r="1" spans="1:5" ht="63.75" customHeight="1">
      <c r="A1" s="203" t="s">
        <v>140</v>
      </c>
      <c r="B1" s="203"/>
      <c r="C1" s="203"/>
      <c r="D1" s="203"/>
      <c r="E1" s="203"/>
    </row>
    <row r="2" spans="1:5" ht="19.5" customHeight="1">
      <c r="A2" s="201" t="s">
        <v>0</v>
      </c>
      <c r="B2" s="202" t="s">
        <v>65</v>
      </c>
      <c r="C2" s="202" t="s">
        <v>103</v>
      </c>
      <c r="D2" s="204" t="s">
        <v>100</v>
      </c>
      <c r="E2" s="204"/>
    </row>
    <row r="3" spans="1:5" ht="72.75" customHeight="1">
      <c r="A3" s="201"/>
      <c r="B3" s="202"/>
      <c r="C3" s="202"/>
      <c r="D3" s="131" t="s">
        <v>101</v>
      </c>
      <c r="E3" s="131" t="s">
        <v>102</v>
      </c>
    </row>
    <row r="4" spans="1:5" ht="23.25" customHeight="1">
      <c r="A4" s="78" t="s">
        <v>80</v>
      </c>
      <c r="B4" s="71">
        <v>69830</v>
      </c>
      <c r="C4" s="169">
        <v>74959</v>
      </c>
      <c r="D4" s="154">
        <f>C4/B4*100</f>
        <v>107.34498066733495</v>
      </c>
      <c r="E4" s="155">
        <f>C4-B4</f>
        <v>5129</v>
      </c>
    </row>
    <row r="5" spans="1:5" ht="21.75" customHeight="1">
      <c r="A5" s="79" t="s">
        <v>81</v>
      </c>
      <c r="B5" s="92">
        <v>25318</v>
      </c>
      <c r="C5" s="170">
        <v>30567</v>
      </c>
      <c r="D5" s="152">
        <f aca="true" t="shared" si="0" ref="D5:D20">C5/B5*100</f>
        <v>120.73228533059483</v>
      </c>
      <c r="E5" s="153">
        <f aca="true" t="shared" si="1" ref="E5:E20">C5-B5</f>
        <v>5249</v>
      </c>
    </row>
    <row r="6" spans="1:5" ht="21.75" customHeight="1">
      <c r="A6" s="132" t="s">
        <v>104</v>
      </c>
      <c r="B6" s="92">
        <v>13501</v>
      </c>
      <c r="C6" s="170">
        <v>19875</v>
      </c>
      <c r="D6" s="152">
        <f t="shared" si="0"/>
        <v>147.21131768017185</v>
      </c>
      <c r="E6" s="153">
        <f t="shared" si="1"/>
        <v>6374</v>
      </c>
    </row>
    <row r="7" spans="1:5" ht="39.75" customHeight="1">
      <c r="A7" s="80" t="s">
        <v>82</v>
      </c>
      <c r="B7" s="71">
        <v>17342</v>
      </c>
      <c r="C7" s="169">
        <v>11343</v>
      </c>
      <c r="D7" s="152">
        <f t="shared" si="0"/>
        <v>65.40768077499712</v>
      </c>
      <c r="E7" s="153">
        <f t="shared" si="1"/>
        <v>-5999</v>
      </c>
    </row>
    <row r="8" spans="1:5" ht="28.5" customHeight="1">
      <c r="A8" s="90" t="s">
        <v>83</v>
      </c>
      <c r="B8" s="72">
        <v>10255</v>
      </c>
      <c r="C8" s="171">
        <v>3887</v>
      </c>
      <c r="D8" s="152">
        <f t="shared" si="0"/>
        <v>37.90346172598733</v>
      </c>
      <c r="E8" s="153">
        <f t="shared" si="1"/>
        <v>-6368</v>
      </c>
    </row>
    <row r="9" spans="1:6" ht="39.75" customHeight="1">
      <c r="A9" s="156" t="s">
        <v>76</v>
      </c>
      <c r="B9" s="74">
        <v>59.1</v>
      </c>
      <c r="C9" s="172">
        <v>34.3</v>
      </c>
      <c r="D9" s="152">
        <f t="shared" si="0"/>
        <v>58.03722504230117</v>
      </c>
      <c r="E9" s="153">
        <f t="shared" si="1"/>
        <v>-24.800000000000004</v>
      </c>
      <c r="F9" s="68"/>
    </row>
    <row r="10" spans="1:6" ht="42" customHeight="1">
      <c r="A10" s="157" t="s">
        <v>84</v>
      </c>
      <c r="B10" s="71">
        <v>7087</v>
      </c>
      <c r="C10" s="169">
        <v>7456</v>
      </c>
      <c r="D10" s="152">
        <f t="shared" si="0"/>
        <v>105.20671652321153</v>
      </c>
      <c r="E10" s="153">
        <f t="shared" si="1"/>
        <v>369</v>
      </c>
      <c r="F10" s="68"/>
    </row>
    <row r="11" spans="1:6" ht="43.5" customHeight="1">
      <c r="A11" s="158" t="s">
        <v>77</v>
      </c>
      <c r="B11" s="71">
        <v>17</v>
      </c>
      <c r="C11" s="169">
        <v>8</v>
      </c>
      <c r="D11" s="152">
        <f t="shared" si="0"/>
        <v>47.05882352941176</v>
      </c>
      <c r="E11" s="153">
        <f t="shared" si="1"/>
        <v>-9</v>
      </c>
      <c r="F11" s="68"/>
    </row>
    <row r="12" spans="1:5" ht="43.5" customHeight="1">
      <c r="A12" s="158" t="s">
        <v>85</v>
      </c>
      <c r="B12" s="71">
        <v>207</v>
      </c>
      <c r="C12" s="71">
        <v>277</v>
      </c>
      <c r="D12" s="152">
        <f t="shared" si="0"/>
        <v>133.81642512077295</v>
      </c>
      <c r="E12" s="153">
        <f t="shared" si="1"/>
        <v>70</v>
      </c>
    </row>
    <row r="13" spans="1:5" ht="29.25" customHeight="1">
      <c r="A13" s="80" t="s">
        <v>86</v>
      </c>
      <c r="B13" s="73">
        <v>2157</v>
      </c>
      <c r="C13" s="73">
        <v>1595</v>
      </c>
      <c r="D13" s="152">
        <f t="shared" si="0"/>
        <v>73.94529439035698</v>
      </c>
      <c r="E13" s="153">
        <f t="shared" si="1"/>
        <v>-562</v>
      </c>
    </row>
    <row r="14" spans="1:5" ht="24.75" customHeight="1">
      <c r="A14" s="82" t="s">
        <v>87</v>
      </c>
      <c r="B14" s="71">
        <v>1102</v>
      </c>
      <c r="C14" s="71">
        <v>972</v>
      </c>
      <c r="D14" s="152">
        <f t="shared" si="0"/>
        <v>88.2032667876588</v>
      </c>
      <c r="E14" s="153">
        <f t="shared" si="1"/>
        <v>-130</v>
      </c>
    </row>
    <row r="15" spans="1:5" ht="36.75" customHeight="1">
      <c r="A15" s="82" t="s">
        <v>78</v>
      </c>
      <c r="B15" s="73">
        <v>18</v>
      </c>
      <c r="C15" s="73">
        <v>43</v>
      </c>
      <c r="D15" s="152">
        <f t="shared" si="0"/>
        <v>238.88888888888889</v>
      </c>
      <c r="E15" s="153">
        <f t="shared" si="1"/>
        <v>25</v>
      </c>
    </row>
    <row r="16" spans="1:5" ht="47.25" customHeight="1">
      <c r="A16" s="83" t="s">
        <v>79</v>
      </c>
      <c r="B16" s="71">
        <v>4802</v>
      </c>
      <c r="C16" s="71">
        <v>1731</v>
      </c>
      <c r="D16" s="152">
        <f t="shared" si="0"/>
        <v>36.047480216576425</v>
      </c>
      <c r="E16" s="153">
        <f t="shared" si="1"/>
        <v>-3071</v>
      </c>
    </row>
    <row r="17" spans="1:5" ht="42.75" customHeight="1">
      <c r="A17" s="81" t="s">
        <v>88</v>
      </c>
      <c r="B17" s="73">
        <v>75703</v>
      </c>
      <c r="C17" s="73">
        <v>36461</v>
      </c>
      <c r="D17" s="152">
        <f t="shared" si="0"/>
        <v>48.1632167813693</v>
      </c>
      <c r="E17" s="153">
        <f t="shared" si="1"/>
        <v>-39242</v>
      </c>
    </row>
    <row r="18" spans="1:5" ht="25.5" customHeight="1">
      <c r="A18" s="81" t="s">
        <v>89</v>
      </c>
      <c r="B18" s="73">
        <v>21500</v>
      </c>
      <c r="C18" s="73">
        <v>27582</v>
      </c>
      <c r="D18" s="162">
        <f t="shared" si="0"/>
        <v>128.28837209302327</v>
      </c>
      <c r="E18" s="163">
        <f t="shared" si="1"/>
        <v>6082</v>
      </c>
    </row>
    <row r="19" spans="1:5" ht="44.25" customHeight="1">
      <c r="A19" s="84" t="s">
        <v>90</v>
      </c>
      <c r="B19" s="73">
        <v>4616</v>
      </c>
      <c r="C19" s="73">
        <v>3756</v>
      </c>
      <c r="D19" s="162">
        <f t="shared" si="0"/>
        <v>81.36915077989602</v>
      </c>
      <c r="E19" s="163">
        <f t="shared" si="1"/>
        <v>-860</v>
      </c>
    </row>
    <row r="20" spans="1:5" ht="28.5" customHeight="1">
      <c r="A20" s="83" t="s">
        <v>91</v>
      </c>
      <c r="B20" s="164">
        <v>22714</v>
      </c>
      <c r="C20" s="164">
        <v>14593</v>
      </c>
      <c r="D20" s="162">
        <f t="shared" si="0"/>
        <v>64.24672008452936</v>
      </c>
      <c r="E20" s="163">
        <f t="shared" si="1"/>
        <v>-8121</v>
      </c>
    </row>
    <row r="21" spans="1:3" ht="9" customHeight="1">
      <c r="A21" s="206" t="s">
        <v>75</v>
      </c>
      <c r="B21" s="207"/>
      <c r="C21" s="207"/>
    </row>
    <row r="22" spans="1:3" ht="30.75" customHeight="1">
      <c r="A22" s="208"/>
      <c r="B22" s="209"/>
      <c r="C22" s="209"/>
    </row>
    <row r="23" spans="1:5" ht="26.25" customHeight="1">
      <c r="A23" s="210" t="s">
        <v>123</v>
      </c>
      <c r="B23" s="211" t="s">
        <v>141</v>
      </c>
      <c r="C23" s="211" t="s">
        <v>142</v>
      </c>
      <c r="D23" s="205" t="s">
        <v>100</v>
      </c>
      <c r="E23" s="205"/>
    </row>
    <row r="24" spans="1:5" ht="20.25" customHeight="1">
      <c r="A24" s="210"/>
      <c r="B24" s="211"/>
      <c r="C24" s="211"/>
      <c r="D24" s="165" t="s">
        <v>101</v>
      </c>
      <c r="E24" s="165" t="s">
        <v>102</v>
      </c>
    </row>
    <row r="25" spans="1:5" ht="28.5" customHeight="1">
      <c r="A25" s="86" t="s">
        <v>80</v>
      </c>
      <c r="B25" s="161">
        <v>50494</v>
      </c>
      <c r="C25" s="161">
        <v>56447</v>
      </c>
      <c r="D25" s="162">
        <f aca="true" t="shared" si="2" ref="D25:D30">C25/B25*100</f>
        <v>111.78951954687686</v>
      </c>
      <c r="E25" s="163">
        <f aca="true" t="shared" si="3" ref="E25:E30">C25-B25</f>
        <v>5953</v>
      </c>
    </row>
    <row r="26" spans="1:5" ht="18.75" customHeight="1">
      <c r="A26" s="80" t="s">
        <v>92</v>
      </c>
      <c r="B26" s="71">
        <v>10620</v>
      </c>
      <c r="C26" s="71">
        <v>15295</v>
      </c>
      <c r="D26" s="162">
        <f t="shared" si="2"/>
        <v>144.02071563088512</v>
      </c>
      <c r="E26" s="163">
        <f t="shared" si="3"/>
        <v>4675</v>
      </c>
    </row>
    <row r="27" spans="1:5" ht="24.75" customHeight="1">
      <c r="A27" s="80" t="s">
        <v>89</v>
      </c>
      <c r="B27" s="71">
        <v>9004</v>
      </c>
      <c r="C27" s="71">
        <v>12519</v>
      </c>
      <c r="D27" s="162">
        <f t="shared" si="2"/>
        <v>139.0382052421146</v>
      </c>
      <c r="E27" s="163">
        <f t="shared" si="3"/>
        <v>3515</v>
      </c>
    </row>
    <row r="28" spans="1:6" ht="30.75" customHeight="1">
      <c r="A28" s="133" t="s">
        <v>143</v>
      </c>
      <c r="B28" s="71">
        <v>3277</v>
      </c>
      <c r="C28" s="71">
        <v>3548</v>
      </c>
      <c r="D28" s="162">
        <f t="shared" si="2"/>
        <v>108.2697589258468</v>
      </c>
      <c r="E28" s="163">
        <f t="shared" si="3"/>
        <v>271</v>
      </c>
      <c r="F28" s="69"/>
    </row>
    <row r="29" spans="1:8" ht="22.5" customHeight="1">
      <c r="A29" s="87" t="s">
        <v>93</v>
      </c>
      <c r="B29" s="166">
        <v>2417</v>
      </c>
      <c r="C29" s="166">
        <v>1798</v>
      </c>
      <c r="D29" s="162">
        <f t="shared" si="2"/>
        <v>74.38973934629706</v>
      </c>
      <c r="E29" s="163">
        <f t="shared" si="3"/>
        <v>-619</v>
      </c>
      <c r="F29" s="69"/>
      <c r="H29" s="70"/>
    </row>
    <row r="30" spans="1:8" ht="21" customHeight="1">
      <c r="A30" s="85" t="s">
        <v>1</v>
      </c>
      <c r="B30" s="166">
        <v>5561</v>
      </c>
      <c r="C30" s="166">
        <v>6010</v>
      </c>
      <c r="D30" s="167">
        <f t="shared" si="2"/>
        <v>108.07408739435354</v>
      </c>
      <c r="E30" s="168">
        <f t="shared" si="3"/>
        <v>449</v>
      </c>
      <c r="F30" s="69"/>
      <c r="H30" s="70"/>
    </row>
    <row r="31" spans="1:3" ht="33" customHeight="1">
      <c r="A31" s="134"/>
      <c r="B31" s="134"/>
      <c r="C31" s="134"/>
    </row>
  </sheetData>
  <sheetProtection/>
  <mergeCells count="10">
    <mergeCell ref="A2:A3"/>
    <mergeCell ref="C2:C3"/>
    <mergeCell ref="B2:B3"/>
    <mergeCell ref="A1:E1"/>
    <mergeCell ref="D2:E2"/>
    <mergeCell ref="D23:E23"/>
    <mergeCell ref="A21:C22"/>
    <mergeCell ref="A23:A24"/>
    <mergeCell ref="C23:C24"/>
    <mergeCell ref="B23:B24"/>
  </mergeCells>
  <printOptions horizontalCentered="1"/>
  <pageMargins left="0.1968503937007874" right="0" top="0.3937007874015748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109"/>
  <sheetViews>
    <sheetView zoomScaleSheetLayoutView="75" zoomScalePageLayoutView="0" workbookViewId="0" topLeftCell="A1">
      <selection activeCell="BX7" sqref="BX7"/>
    </sheetView>
  </sheetViews>
  <sheetFormatPr defaultColWidth="9.140625" defaultRowHeight="15"/>
  <cols>
    <col min="1" max="1" width="29.28125" style="1" customWidth="1"/>
    <col min="2" max="2" width="6.421875" style="1" customWidth="1"/>
    <col min="3" max="3" width="6.8515625" style="1" customWidth="1"/>
    <col min="4" max="4" width="5.8515625" style="1" customWidth="1"/>
    <col min="5" max="5" width="6.00390625" style="1" customWidth="1"/>
    <col min="6" max="6" width="7.00390625" style="1" customWidth="1"/>
    <col min="7" max="7" width="6.421875" style="1" customWidth="1"/>
    <col min="8" max="11" width="6.7109375" style="1" customWidth="1"/>
    <col min="12" max="12" width="6.140625" style="1" customWidth="1"/>
    <col min="13" max="13" width="5.7109375" style="1" customWidth="1"/>
    <col min="14" max="14" width="7.00390625" style="1" customWidth="1"/>
    <col min="15" max="15" width="6.28125" style="1" customWidth="1"/>
    <col min="16" max="19" width="7.421875" style="1" customWidth="1"/>
    <col min="20" max="20" width="5.421875" style="1" customWidth="1"/>
    <col min="21" max="21" width="6.421875" style="1" customWidth="1"/>
    <col min="22" max="22" width="6.00390625" style="1" customWidth="1"/>
    <col min="23" max="23" width="5.57421875" style="1" customWidth="1"/>
    <col min="24" max="24" width="7.140625" style="1" customWidth="1"/>
    <col min="25" max="25" width="6.00390625" style="1" customWidth="1"/>
    <col min="26" max="26" width="5.8515625" style="1" customWidth="1"/>
    <col min="27" max="27" width="5.140625" style="1" customWidth="1"/>
    <col min="28" max="28" width="6.57421875" style="1" customWidth="1"/>
    <col min="29" max="30" width="6.8515625" style="101" customWidth="1"/>
    <col min="31" max="31" width="8.140625" style="101" customWidth="1"/>
    <col min="32" max="32" width="7.28125" style="101" customWidth="1"/>
    <col min="33" max="33" width="6.57421875" style="1" customWidth="1"/>
    <col min="34" max="34" width="6.28125" style="1" customWidth="1"/>
    <col min="35" max="35" width="7.28125" style="1" customWidth="1"/>
    <col min="36" max="36" width="6.7109375" style="1" customWidth="1"/>
    <col min="37" max="37" width="6.28125" style="1" customWidth="1"/>
    <col min="38" max="39" width="6.140625" style="1" customWidth="1"/>
    <col min="40" max="40" width="6.8515625" style="1" customWidth="1"/>
    <col min="41" max="41" width="6.7109375" style="1" customWidth="1"/>
    <col min="42" max="42" width="6.28125" style="1" customWidth="1"/>
    <col min="43" max="43" width="6.7109375" style="1" customWidth="1"/>
    <col min="44" max="44" width="6.8515625" style="1" customWidth="1"/>
    <col min="45" max="45" width="5.8515625" style="1" customWidth="1"/>
    <col min="46" max="46" width="5.7109375" style="1" customWidth="1"/>
    <col min="47" max="47" width="6.28125" style="1" customWidth="1"/>
    <col min="48" max="49" width="6.57421875" style="1" customWidth="1"/>
    <col min="50" max="50" width="6.8515625" style="1" customWidth="1"/>
    <col min="51" max="51" width="6.00390625" style="1" customWidth="1"/>
    <col min="52" max="52" width="6.140625" style="1" customWidth="1"/>
    <col min="53" max="53" width="6.8515625" style="1" customWidth="1"/>
    <col min="54" max="54" width="7.28125" style="1" customWidth="1"/>
    <col min="55" max="55" width="7.00390625" style="1" customWidth="1"/>
    <col min="56" max="56" width="6.7109375" style="1" customWidth="1"/>
    <col min="57" max="57" width="7.00390625" style="1" customWidth="1"/>
    <col min="58" max="58" width="7.421875" style="1" customWidth="1"/>
    <col min="59" max="59" width="6.8515625" style="1" customWidth="1"/>
    <col min="60" max="60" width="5.8515625" style="1" customWidth="1"/>
    <col min="61" max="61" width="7.140625" style="1" customWidth="1"/>
    <col min="62" max="62" width="6.8515625" style="1" customWidth="1"/>
    <col min="63" max="63" width="6.7109375" style="1" customWidth="1"/>
    <col min="64" max="65" width="6.8515625" style="1" customWidth="1"/>
    <col min="66" max="66" width="6.7109375" style="1" customWidth="1"/>
    <col min="67" max="67" width="10.140625" style="1" customWidth="1"/>
    <col min="68" max="71" width="7.00390625" style="1" customWidth="1"/>
    <col min="72" max="72" width="6.8515625" style="1" customWidth="1"/>
    <col min="73" max="73" width="7.00390625" style="1" customWidth="1"/>
    <col min="74" max="74" width="6.7109375" style="1" customWidth="1"/>
    <col min="75" max="75" width="6.421875" style="1" customWidth="1"/>
    <col min="76" max="16384" width="9.140625" style="1" customWidth="1"/>
  </cols>
  <sheetData>
    <row r="1" spans="1:28" ht="24.75" customHeight="1">
      <c r="A1" s="214" t="s">
        <v>40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24.75" customHeight="1">
      <c r="A2" s="215" t="s">
        <v>144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</row>
    <row r="3" spans="4:32" s="3" customFormat="1" ht="12.75">
      <c r="D3" s="4"/>
      <c r="E3" s="4"/>
      <c r="F3" s="4"/>
      <c r="AC3" s="135"/>
      <c r="AD3" s="135"/>
      <c r="AE3" s="135"/>
      <c r="AF3" s="135"/>
    </row>
    <row r="4" spans="1:76" s="3" customFormat="1" ht="9.75" customHeight="1">
      <c r="A4" s="242"/>
      <c r="B4" s="237" t="s">
        <v>105</v>
      </c>
      <c r="C4" s="237"/>
      <c r="D4" s="237"/>
      <c r="E4" s="237"/>
      <c r="F4" s="221" t="s">
        <v>119</v>
      </c>
      <c r="G4" s="222"/>
      <c r="H4" s="222"/>
      <c r="I4" s="223"/>
      <c r="J4" s="220" t="s">
        <v>109</v>
      </c>
      <c r="K4" s="220"/>
      <c r="L4" s="220"/>
      <c r="M4" s="220"/>
      <c r="N4" s="221" t="s">
        <v>106</v>
      </c>
      <c r="O4" s="222"/>
      <c r="P4" s="222"/>
      <c r="Q4" s="223"/>
      <c r="R4" s="221" t="s">
        <v>107</v>
      </c>
      <c r="S4" s="222"/>
      <c r="T4" s="222"/>
      <c r="U4" s="223"/>
      <c r="V4" s="221" t="s">
        <v>108</v>
      </c>
      <c r="W4" s="222"/>
      <c r="X4" s="223"/>
      <c r="Y4" s="221" t="s">
        <v>110</v>
      </c>
      <c r="Z4" s="222"/>
      <c r="AA4" s="222"/>
      <c r="AB4" s="223"/>
      <c r="AC4" s="221" t="s">
        <v>88</v>
      </c>
      <c r="AD4" s="222"/>
      <c r="AE4" s="222"/>
      <c r="AF4" s="223"/>
      <c r="AG4" s="227" t="s">
        <v>121</v>
      </c>
      <c r="AH4" s="227"/>
      <c r="AI4" s="227"/>
      <c r="AJ4" s="227"/>
      <c r="AK4" s="227"/>
      <c r="AL4" s="227"/>
      <c r="AM4" s="227"/>
      <c r="AN4" s="227"/>
      <c r="AO4" s="221" t="s">
        <v>2</v>
      </c>
      <c r="AP4" s="222"/>
      <c r="AQ4" s="222"/>
      <c r="AR4" s="223"/>
      <c r="AS4" s="236" t="s">
        <v>3</v>
      </c>
      <c r="AT4" s="236"/>
      <c r="AU4" s="236"/>
      <c r="AV4" s="236"/>
      <c r="AW4" s="237" t="s">
        <v>111</v>
      </c>
      <c r="AX4" s="237"/>
      <c r="AY4" s="237"/>
      <c r="AZ4" s="237"/>
      <c r="BA4" s="221" t="s">
        <v>112</v>
      </c>
      <c r="BB4" s="222"/>
      <c r="BC4" s="222"/>
      <c r="BD4" s="223"/>
      <c r="BE4" s="221" t="s">
        <v>113</v>
      </c>
      <c r="BF4" s="222"/>
      <c r="BG4" s="222"/>
      <c r="BH4" s="223"/>
      <c r="BI4" s="237" t="s">
        <v>114</v>
      </c>
      <c r="BJ4" s="237"/>
      <c r="BK4" s="237"/>
      <c r="BL4" s="237"/>
      <c r="BM4" s="221" t="s">
        <v>143</v>
      </c>
      <c r="BN4" s="222"/>
      <c r="BO4" s="222"/>
      <c r="BP4" s="221" t="s">
        <v>145</v>
      </c>
      <c r="BQ4" s="222"/>
      <c r="BR4" s="222"/>
      <c r="BS4" s="223"/>
      <c r="BT4" s="221" t="s">
        <v>1</v>
      </c>
      <c r="BU4" s="222"/>
      <c r="BV4" s="222"/>
      <c r="BW4" s="223"/>
      <c r="BX4" s="136"/>
    </row>
    <row r="5" spans="1:76" s="3" customFormat="1" ht="12.75" customHeight="1">
      <c r="A5" s="243"/>
      <c r="B5" s="237"/>
      <c r="C5" s="237"/>
      <c r="D5" s="237"/>
      <c r="E5" s="237"/>
      <c r="F5" s="233"/>
      <c r="G5" s="234"/>
      <c r="H5" s="234"/>
      <c r="I5" s="235"/>
      <c r="J5" s="221" t="s">
        <v>120</v>
      </c>
      <c r="K5" s="222"/>
      <c r="L5" s="222"/>
      <c r="M5" s="223"/>
      <c r="N5" s="233"/>
      <c r="O5" s="234"/>
      <c r="P5" s="234"/>
      <c r="Q5" s="235"/>
      <c r="R5" s="233"/>
      <c r="S5" s="234"/>
      <c r="T5" s="234"/>
      <c r="U5" s="235"/>
      <c r="V5" s="233"/>
      <c r="W5" s="234"/>
      <c r="X5" s="235"/>
      <c r="Y5" s="233"/>
      <c r="Z5" s="234"/>
      <c r="AA5" s="234"/>
      <c r="AB5" s="235"/>
      <c r="AC5" s="233"/>
      <c r="AD5" s="234"/>
      <c r="AE5" s="234"/>
      <c r="AF5" s="235"/>
      <c r="AG5" s="221" t="s">
        <v>122</v>
      </c>
      <c r="AH5" s="222"/>
      <c r="AI5" s="222"/>
      <c r="AJ5" s="223"/>
      <c r="AK5" s="221" t="s">
        <v>43</v>
      </c>
      <c r="AL5" s="228"/>
      <c r="AM5" s="228"/>
      <c r="AN5" s="229"/>
      <c r="AO5" s="233"/>
      <c r="AP5" s="234"/>
      <c r="AQ5" s="234"/>
      <c r="AR5" s="235"/>
      <c r="AS5" s="236"/>
      <c r="AT5" s="236"/>
      <c r="AU5" s="236"/>
      <c r="AV5" s="236"/>
      <c r="AW5" s="237"/>
      <c r="AX5" s="237"/>
      <c r="AY5" s="237"/>
      <c r="AZ5" s="237"/>
      <c r="BA5" s="233"/>
      <c r="BB5" s="234"/>
      <c r="BC5" s="234"/>
      <c r="BD5" s="235"/>
      <c r="BE5" s="233"/>
      <c r="BF5" s="234"/>
      <c r="BG5" s="234"/>
      <c r="BH5" s="235"/>
      <c r="BI5" s="237"/>
      <c r="BJ5" s="237"/>
      <c r="BK5" s="237"/>
      <c r="BL5" s="237"/>
      <c r="BM5" s="233"/>
      <c r="BN5" s="234"/>
      <c r="BO5" s="234"/>
      <c r="BP5" s="233"/>
      <c r="BQ5" s="234"/>
      <c r="BR5" s="234"/>
      <c r="BS5" s="235"/>
      <c r="BT5" s="233"/>
      <c r="BU5" s="234"/>
      <c r="BV5" s="234"/>
      <c r="BW5" s="235"/>
      <c r="BX5" s="136"/>
    </row>
    <row r="6" spans="1:76" s="3" customFormat="1" ht="60.75" customHeight="1">
      <c r="A6" s="243"/>
      <c r="B6" s="245"/>
      <c r="C6" s="245"/>
      <c r="D6" s="245"/>
      <c r="E6" s="245"/>
      <c r="F6" s="233"/>
      <c r="G6" s="234"/>
      <c r="H6" s="234"/>
      <c r="I6" s="235"/>
      <c r="J6" s="224"/>
      <c r="K6" s="225"/>
      <c r="L6" s="225"/>
      <c r="M6" s="226"/>
      <c r="N6" s="224"/>
      <c r="O6" s="225"/>
      <c r="P6" s="225"/>
      <c r="Q6" s="226"/>
      <c r="R6" s="224"/>
      <c r="S6" s="225"/>
      <c r="T6" s="225"/>
      <c r="U6" s="226"/>
      <c r="V6" s="224"/>
      <c r="W6" s="225"/>
      <c r="X6" s="226"/>
      <c r="Y6" s="224"/>
      <c r="Z6" s="225"/>
      <c r="AA6" s="225"/>
      <c r="AB6" s="226"/>
      <c r="AC6" s="224"/>
      <c r="AD6" s="225"/>
      <c r="AE6" s="225"/>
      <c r="AF6" s="226"/>
      <c r="AG6" s="224"/>
      <c r="AH6" s="225"/>
      <c r="AI6" s="225"/>
      <c r="AJ6" s="226"/>
      <c r="AK6" s="230"/>
      <c r="AL6" s="231"/>
      <c r="AM6" s="231"/>
      <c r="AN6" s="232"/>
      <c r="AO6" s="224"/>
      <c r="AP6" s="225"/>
      <c r="AQ6" s="225"/>
      <c r="AR6" s="226"/>
      <c r="AS6" s="236"/>
      <c r="AT6" s="236"/>
      <c r="AU6" s="236"/>
      <c r="AV6" s="236"/>
      <c r="AW6" s="237"/>
      <c r="AX6" s="237"/>
      <c r="AY6" s="237"/>
      <c r="AZ6" s="237"/>
      <c r="BA6" s="224"/>
      <c r="BB6" s="225"/>
      <c r="BC6" s="225"/>
      <c r="BD6" s="226"/>
      <c r="BE6" s="224"/>
      <c r="BF6" s="225"/>
      <c r="BG6" s="225"/>
      <c r="BH6" s="226"/>
      <c r="BI6" s="237"/>
      <c r="BJ6" s="237"/>
      <c r="BK6" s="237"/>
      <c r="BL6" s="237"/>
      <c r="BM6" s="224"/>
      <c r="BN6" s="225"/>
      <c r="BO6" s="225"/>
      <c r="BP6" s="224"/>
      <c r="BQ6" s="225"/>
      <c r="BR6" s="225"/>
      <c r="BS6" s="226"/>
      <c r="BT6" s="224"/>
      <c r="BU6" s="225"/>
      <c r="BV6" s="225"/>
      <c r="BW6" s="226"/>
      <c r="BX6" s="136"/>
    </row>
    <row r="7" spans="1:76" s="3" customFormat="1" ht="48.75" customHeight="1">
      <c r="A7" s="243"/>
      <c r="B7" s="218">
        <v>2019</v>
      </c>
      <c r="C7" s="216">
        <v>2020</v>
      </c>
      <c r="D7" s="219" t="s">
        <v>115</v>
      </c>
      <c r="E7" s="219"/>
      <c r="F7" s="218">
        <v>2019</v>
      </c>
      <c r="G7" s="216">
        <v>2020</v>
      </c>
      <c r="H7" s="219" t="s">
        <v>115</v>
      </c>
      <c r="I7" s="219"/>
      <c r="J7" s="218">
        <v>2019</v>
      </c>
      <c r="K7" s="216">
        <v>2020</v>
      </c>
      <c r="L7" s="219" t="s">
        <v>115</v>
      </c>
      <c r="M7" s="219"/>
      <c r="N7" s="218">
        <v>2019</v>
      </c>
      <c r="O7" s="216">
        <v>2020</v>
      </c>
      <c r="P7" s="240" t="s">
        <v>115</v>
      </c>
      <c r="Q7" s="241"/>
      <c r="R7" s="218">
        <v>2019</v>
      </c>
      <c r="S7" s="216">
        <v>2020</v>
      </c>
      <c r="T7" s="240" t="s">
        <v>115</v>
      </c>
      <c r="U7" s="241"/>
      <c r="V7" s="218">
        <v>2019</v>
      </c>
      <c r="W7" s="216">
        <v>2020</v>
      </c>
      <c r="X7" s="238" t="s">
        <v>116</v>
      </c>
      <c r="Y7" s="218">
        <v>2019</v>
      </c>
      <c r="Z7" s="216">
        <v>2020</v>
      </c>
      <c r="AA7" s="219" t="s">
        <v>115</v>
      </c>
      <c r="AB7" s="219"/>
      <c r="AC7" s="218">
        <v>2019</v>
      </c>
      <c r="AD7" s="216">
        <v>2020</v>
      </c>
      <c r="AE7" s="219" t="s">
        <v>115</v>
      </c>
      <c r="AF7" s="219"/>
      <c r="AG7" s="218">
        <v>2019</v>
      </c>
      <c r="AH7" s="216">
        <v>2020</v>
      </c>
      <c r="AI7" s="219" t="s">
        <v>115</v>
      </c>
      <c r="AJ7" s="219"/>
      <c r="AK7" s="218">
        <v>2019</v>
      </c>
      <c r="AL7" s="216">
        <v>2020</v>
      </c>
      <c r="AM7" s="219" t="s">
        <v>115</v>
      </c>
      <c r="AN7" s="219"/>
      <c r="AO7" s="218">
        <v>2019</v>
      </c>
      <c r="AP7" s="216">
        <v>2020</v>
      </c>
      <c r="AQ7" s="219" t="s">
        <v>115</v>
      </c>
      <c r="AR7" s="219"/>
      <c r="AS7" s="218">
        <v>2019</v>
      </c>
      <c r="AT7" s="216">
        <v>2020</v>
      </c>
      <c r="AU7" s="219" t="s">
        <v>115</v>
      </c>
      <c r="AV7" s="219"/>
      <c r="AW7" s="219" t="s">
        <v>117</v>
      </c>
      <c r="AX7" s="219"/>
      <c r="AY7" s="219" t="s">
        <v>115</v>
      </c>
      <c r="AZ7" s="219"/>
      <c r="BA7" s="218">
        <v>2019</v>
      </c>
      <c r="BB7" s="216">
        <v>2020</v>
      </c>
      <c r="BC7" s="219" t="s">
        <v>115</v>
      </c>
      <c r="BD7" s="219"/>
      <c r="BE7" s="218">
        <v>2019</v>
      </c>
      <c r="BF7" s="216">
        <v>2020</v>
      </c>
      <c r="BG7" s="219" t="s">
        <v>115</v>
      </c>
      <c r="BH7" s="219"/>
      <c r="BI7" s="218">
        <v>2019</v>
      </c>
      <c r="BJ7" s="216">
        <v>2020</v>
      </c>
      <c r="BK7" s="219" t="s">
        <v>115</v>
      </c>
      <c r="BL7" s="219"/>
      <c r="BM7" s="218">
        <v>2019</v>
      </c>
      <c r="BN7" s="216">
        <v>2020</v>
      </c>
      <c r="BO7" s="138" t="s">
        <v>115</v>
      </c>
      <c r="BP7" s="218">
        <v>2019</v>
      </c>
      <c r="BQ7" s="216">
        <v>2020</v>
      </c>
      <c r="BR7" s="219" t="s">
        <v>115</v>
      </c>
      <c r="BS7" s="219"/>
      <c r="BT7" s="218">
        <v>2019</v>
      </c>
      <c r="BU7" s="216">
        <v>2020</v>
      </c>
      <c r="BV7" s="212" t="s">
        <v>115</v>
      </c>
      <c r="BW7" s="213"/>
      <c r="BX7" s="136"/>
    </row>
    <row r="8" spans="1:76" s="3" customFormat="1" ht="14.25">
      <c r="A8" s="244"/>
      <c r="B8" s="218"/>
      <c r="C8" s="217"/>
      <c r="D8" s="138" t="s">
        <v>101</v>
      </c>
      <c r="E8" s="138" t="s">
        <v>118</v>
      </c>
      <c r="F8" s="218"/>
      <c r="G8" s="217"/>
      <c r="H8" s="138" t="s">
        <v>101</v>
      </c>
      <c r="I8" s="138" t="s">
        <v>118</v>
      </c>
      <c r="J8" s="218"/>
      <c r="K8" s="217"/>
      <c r="L8" s="138" t="s">
        <v>101</v>
      </c>
      <c r="M8" s="138" t="s">
        <v>118</v>
      </c>
      <c r="N8" s="218"/>
      <c r="O8" s="217"/>
      <c r="P8" s="138" t="s">
        <v>101</v>
      </c>
      <c r="Q8" s="138" t="s">
        <v>118</v>
      </c>
      <c r="R8" s="218"/>
      <c r="S8" s="217"/>
      <c r="T8" s="138" t="s">
        <v>101</v>
      </c>
      <c r="U8" s="138" t="s">
        <v>118</v>
      </c>
      <c r="V8" s="218"/>
      <c r="W8" s="217"/>
      <c r="X8" s="239"/>
      <c r="Y8" s="218"/>
      <c r="Z8" s="217"/>
      <c r="AA8" s="138" t="s">
        <v>101</v>
      </c>
      <c r="AB8" s="138" t="s">
        <v>118</v>
      </c>
      <c r="AC8" s="218"/>
      <c r="AD8" s="217"/>
      <c r="AE8" s="138" t="s">
        <v>101</v>
      </c>
      <c r="AF8" s="138" t="s">
        <v>118</v>
      </c>
      <c r="AG8" s="218"/>
      <c r="AH8" s="217"/>
      <c r="AI8" s="138" t="s">
        <v>101</v>
      </c>
      <c r="AJ8" s="138" t="s">
        <v>118</v>
      </c>
      <c r="AK8" s="218"/>
      <c r="AL8" s="217"/>
      <c r="AM8" s="138" t="s">
        <v>101</v>
      </c>
      <c r="AN8" s="138" t="s">
        <v>118</v>
      </c>
      <c r="AO8" s="218"/>
      <c r="AP8" s="217"/>
      <c r="AQ8" s="138" t="s">
        <v>101</v>
      </c>
      <c r="AR8" s="138" t="s">
        <v>118</v>
      </c>
      <c r="AS8" s="218"/>
      <c r="AT8" s="217"/>
      <c r="AU8" s="138" t="s">
        <v>101</v>
      </c>
      <c r="AV8" s="138" t="s">
        <v>118</v>
      </c>
      <c r="AW8" s="137">
        <v>2019</v>
      </c>
      <c r="AX8" s="137">
        <v>2020</v>
      </c>
      <c r="AY8" s="138" t="s">
        <v>101</v>
      </c>
      <c r="AZ8" s="138" t="s">
        <v>118</v>
      </c>
      <c r="BA8" s="218"/>
      <c r="BB8" s="217"/>
      <c r="BC8" s="138" t="s">
        <v>101</v>
      </c>
      <c r="BD8" s="138" t="s">
        <v>118</v>
      </c>
      <c r="BE8" s="218"/>
      <c r="BF8" s="217"/>
      <c r="BG8" s="138" t="s">
        <v>101</v>
      </c>
      <c r="BH8" s="138" t="s">
        <v>118</v>
      </c>
      <c r="BI8" s="218"/>
      <c r="BJ8" s="217"/>
      <c r="BK8" s="138" t="s">
        <v>101</v>
      </c>
      <c r="BL8" s="138" t="s">
        <v>118</v>
      </c>
      <c r="BM8" s="218"/>
      <c r="BN8" s="217"/>
      <c r="BO8" s="138" t="s">
        <v>101</v>
      </c>
      <c r="BP8" s="218"/>
      <c r="BQ8" s="217"/>
      <c r="BR8" s="138" t="s">
        <v>101</v>
      </c>
      <c r="BS8" s="138" t="s">
        <v>118</v>
      </c>
      <c r="BT8" s="218"/>
      <c r="BU8" s="217"/>
      <c r="BV8" s="139" t="s">
        <v>101</v>
      </c>
      <c r="BW8" s="139" t="s">
        <v>118</v>
      </c>
      <c r="BX8" s="136"/>
    </row>
    <row r="9" spans="1:76" s="3" customFormat="1" ht="12.75">
      <c r="A9" s="77" t="s">
        <v>4</v>
      </c>
      <c r="B9" s="77">
        <v>1</v>
      </c>
      <c r="C9" s="77">
        <v>2</v>
      </c>
      <c r="D9" s="77">
        <v>3</v>
      </c>
      <c r="E9" s="77">
        <v>4</v>
      </c>
      <c r="F9" s="77">
        <v>5</v>
      </c>
      <c r="G9" s="77">
        <v>6</v>
      </c>
      <c r="H9" s="77">
        <v>7</v>
      </c>
      <c r="I9" s="77">
        <v>8</v>
      </c>
      <c r="J9" s="77">
        <v>9</v>
      </c>
      <c r="K9" s="77">
        <v>10</v>
      </c>
      <c r="L9" s="77">
        <v>11</v>
      </c>
      <c r="M9" s="77">
        <v>12</v>
      </c>
      <c r="N9" s="77">
        <v>13</v>
      </c>
      <c r="O9" s="77">
        <v>14</v>
      </c>
      <c r="P9" s="77">
        <v>15</v>
      </c>
      <c r="Q9" s="77">
        <v>16</v>
      </c>
      <c r="R9" s="77">
        <v>17</v>
      </c>
      <c r="S9" s="77">
        <v>18</v>
      </c>
      <c r="T9" s="77">
        <v>19</v>
      </c>
      <c r="U9" s="77">
        <v>20</v>
      </c>
      <c r="V9" s="77">
        <v>21</v>
      </c>
      <c r="W9" s="77">
        <v>22</v>
      </c>
      <c r="X9" s="77">
        <v>23</v>
      </c>
      <c r="Y9" s="77">
        <v>24</v>
      </c>
      <c r="Z9" s="77">
        <v>25</v>
      </c>
      <c r="AA9" s="77">
        <v>26</v>
      </c>
      <c r="AB9" s="77">
        <v>27</v>
      </c>
      <c r="AC9" s="77">
        <v>28</v>
      </c>
      <c r="AD9" s="77">
        <v>29</v>
      </c>
      <c r="AE9" s="77">
        <v>30</v>
      </c>
      <c r="AF9" s="77">
        <v>31</v>
      </c>
      <c r="AG9" s="77">
        <v>32</v>
      </c>
      <c r="AH9" s="77">
        <v>33</v>
      </c>
      <c r="AI9" s="77">
        <v>34</v>
      </c>
      <c r="AJ9" s="77">
        <v>35</v>
      </c>
      <c r="AK9" s="77">
        <v>36</v>
      </c>
      <c r="AL9" s="77">
        <v>37</v>
      </c>
      <c r="AM9" s="77">
        <v>38</v>
      </c>
      <c r="AN9" s="77">
        <v>39</v>
      </c>
      <c r="AO9" s="77">
        <v>40</v>
      </c>
      <c r="AP9" s="77">
        <v>41</v>
      </c>
      <c r="AQ9" s="77">
        <v>42</v>
      </c>
      <c r="AR9" s="77">
        <v>43</v>
      </c>
      <c r="AS9" s="77">
        <v>44</v>
      </c>
      <c r="AT9" s="77">
        <v>45</v>
      </c>
      <c r="AU9" s="77">
        <v>46</v>
      </c>
      <c r="AV9" s="77">
        <v>47</v>
      </c>
      <c r="AW9" s="77">
        <v>48</v>
      </c>
      <c r="AX9" s="77">
        <v>49</v>
      </c>
      <c r="AY9" s="77">
        <v>50</v>
      </c>
      <c r="AZ9" s="77">
        <v>51</v>
      </c>
      <c r="BA9" s="77">
        <v>52</v>
      </c>
      <c r="BB9" s="77">
        <v>53</v>
      </c>
      <c r="BC9" s="77">
        <v>54</v>
      </c>
      <c r="BD9" s="77">
        <v>55</v>
      </c>
      <c r="BE9" s="77">
        <v>56</v>
      </c>
      <c r="BF9" s="77">
        <v>57</v>
      </c>
      <c r="BG9" s="77">
        <v>58</v>
      </c>
      <c r="BH9" s="77">
        <v>59</v>
      </c>
      <c r="BI9" s="77">
        <v>60</v>
      </c>
      <c r="BJ9" s="77">
        <v>61</v>
      </c>
      <c r="BK9" s="77">
        <v>62</v>
      </c>
      <c r="BL9" s="77">
        <v>63</v>
      </c>
      <c r="BM9" s="77">
        <v>64</v>
      </c>
      <c r="BN9" s="77">
        <v>65</v>
      </c>
      <c r="BO9" s="77">
        <v>66</v>
      </c>
      <c r="BP9" s="77">
        <v>67</v>
      </c>
      <c r="BQ9" s="77">
        <v>68</v>
      </c>
      <c r="BR9" s="77">
        <v>69</v>
      </c>
      <c r="BS9" s="77">
        <v>70</v>
      </c>
      <c r="BT9" s="77">
        <v>71</v>
      </c>
      <c r="BU9" s="77">
        <v>72</v>
      </c>
      <c r="BV9" s="77">
        <v>73</v>
      </c>
      <c r="BW9" s="77">
        <v>74</v>
      </c>
      <c r="BX9" s="140"/>
    </row>
    <row r="10" spans="1:76" s="3" customFormat="1" ht="25.5" customHeight="1">
      <c r="A10" s="93" t="s">
        <v>37</v>
      </c>
      <c r="B10" s="141">
        <v>69830</v>
      </c>
      <c r="C10" s="141">
        <v>74959</v>
      </c>
      <c r="D10" s="142">
        <v>107.34498066733495</v>
      </c>
      <c r="E10" s="141">
        <v>5129</v>
      </c>
      <c r="F10" s="141">
        <v>25318</v>
      </c>
      <c r="G10" s="141">
        <v>30567</v>
      </c>
      <c r="H10" s="142">
        <v>120.73228533059483</v>
      </c>
      <c r="I10" s="141">
        <v>5249</v>
      </c>
      <c r="J10" s="141">
        <v>13501</v>
      </c>
      <c r="K10" s="141">
        <v>19875</v>
      </c>
      <c r="L10" s="142">
        <v>147.21131768017185</v>
      </c>
      <c r="M10" s="141">
        <v>6374</v>
      </c>
      <c r="N10" s="141">
        <v>17342</v>
      </c>
      <c r="O10" s="141">
        <v>11343</v>
      </c>
      <c r="P10" s="142">
        <v>65.40768077499712</v>
      </c>
      <c r="Q10" s="141">
        <v>-5999</v>
      </c>
      <c r="R10" s="141">
        <v>10255</v>
      </c>
      <c r="S10" s="141">
        <v>3887</v>
      </c>
      <c r="T10" s="142">
        <v>37.90346172598733</v>
      </c>
      <c r="U10" s="141">
        <v>-6368</v>
      </c>
      <c r="V10" s="142">
        <v>59.1</v>
      </c>
      <c r="W10" s="142">
        <v>34.3</v>
      </c>
      <c r="X10" s="142">
        <v>-24.800000000000004</v>
      </c>
      <c r="Y10" s="141">
        <v>2157</v>
      </c>
      <c r="Z10" s="141">
        <v>1595</v>
      </c>
      <c r="AA10" s="143">
        <v>73.94529439035698</v>
      </c>
      <c r="AB10" s="141">
        <v>-562</v>
      </c>
      <c r="AC10" s="141">
        <v>75703</v>
      </c>
      <c r="AD10" s="141">
        <v>36461</v>
      </c>
      <c r="AE10" s="143">
        <v>48.1632167813693</v>
      </c>
      <c r="AF10" s="141">
        <v>-39242</v>
      </c>
      <c r="AG10" s="141">
        <v>24460</v>
      </c>
      <c r="AH10" s="141">
        <v>25006</v>
      </c>
      <c r="AI10" s="143">
        <v>102.23221586263287</v>
      </c>
      <c r="AJ10" s="141">
        <v>546</v>
      </c>
      <c r="AK10" s="141">
        <v>51243</v>
      </c>
      <c r="AL10" s="141">
        <v>11455</v>
      </c>
      <c r="AM10" s="143">
        <v>22.354272778720997</v>
      </c>
      <c r="AN10" s="141">
        <v>-39788</v>
      </c>
      <c r="AO10" s="141">
        <v>4802</v>
      </c>
      <c r="AP10" s="141">
        <v>1731</v>
      </c>
      <c r="AQ10" s="143">
        <v>36.047480216576425</v>
      </c>
      <c r="AR10" s="141">
        <v>-3071</v>
      </c>
      <c r="AS10" s="141">
        <v>4616</v>
      </c>
      <c r="AT10" s="141">
        <v>3756</v>
      </c>
      <c r="AU10" s="143">
        <v>81.4</v>
      </c>
      <c r="AV10" s="141">
        <v>-860</v>
      </c>
      <c r="AW10" s="141">
        <v>22714</v>
      </c>
      <c r="AX10" s="141">
        <v>14593</v>
      </c>
      <c r="AY10" s="143">
        <v>64.2</v>
      </c>
      <c r="AZ10" s="141">
        <v>-8121</v>
      </c>
      <c r="BA10" s="141">
        <v>50494</v>
      </c>
      <c r="BB10" s="141">
        <v>56447</v>
      </c>
      <c r="BC10" s="143">
        <v>111.8</v>
      </c>
      <c r="BD10" s="141">
        <v>5953</v>
      </c>
      <c r="BE10" s="141">
        <v>10620</v>
      </c>
      <c r="BF10" s="141">
        <v>15295</v>
      </c>
      <c r="BG10" s="143">
        <v>144.02071563088512</v>
      </c>
      <c r="BH10" s="141">
        <v>4675</v>
      </c>
      <c r="BI10" s="141">
        <v>9004</v>
      </c>
      <c r="BJ10" s="141">
        <v>12519</v>
      </c>
      <c r="BK10" s="143">
        <v>139.0382052421146</v>
      </c>
      <c r="BL10" s="141">
        <v>3515</v>
      </c>
      <c r="BM10" s="141">
        <v>3276.94</v>
      </c>
      <c r="BN10" s="151">
        <v>3548.14</v>
      </c>
      <c r="BO10" s="143">
        <v>108.3</v>
      </c>
      <c r="BP10" s="141">
        <v>2417</v>
      </c>
      <c r="BQ10" s="141">
        <v>1798</v>
      </c>
      <c r="BR10" s="143">
        <v>74.4</v>
      </c>
      <c r="BS10" s="141">
        <v>-619</v>
      </c>
      <c r="BT10" s="141">
        <v>5561.32</v>
      </c>
      <c r="BU10" s="141">
        <v>6010.02</v>
      </c>
      <c r="BV10" s="142">
        <v>108.1</v>
      </c>
      <c r="BW10" s="141">
        <v>448.7000000000007</v>
      </c>
      <c r="BX10" s="144"/>
    </row>
    <row r="11" spans="1:76" s="3" customFormat="1" ht="21.75" customHeight="1">
      <c r="A11" s="145" t="s">
        <v>44</v>
      </c>
      <c r="B11" s="146">
        <v>3696</v>
      </c>
      <c r="C11" s="147">
        <v>3968</v>
      </c>
      <c r="D11" s="142">
        <v>107.35930735930737</v>
      </c>
      <c r="E11" s="141">
        <v>272</v>
      </c>
      <c r="F11" s="146">
        <v>1635</v>
      </c>
      <c r="G11" s="146">
        <v>1805</v>
      </c>
      <c r="H11" s="142">
        <v>110.39755351681957</v>
      </c>
      <c r="I11" s="141">
        <v>170</v>
      </c>
      <c r="J11" s="141">
        <v>996</v>
      </c>
      <c r="K11" s="141">
        <v>1116</v>
      </c>
      <c r="L11" s="142">
        <v>112.04819277108433</v>
      </c>
      <c r="M11" s="141">
        <v>120</v>
      </c>
      <c r="N11" s="146">
        <v>1024</v>
      </c>
      <c r="O11" s="146">
        <v>752</v>
      </c>
      <c r="P11" s="142">
        <v>73.4375</v>
      </c>
      <c r="Q11" s="141">
        <v>-272</v>
      </c>
      <c r="R11" s="146">
        <v>411</v>
      </c>
      <c r="S11" s="146">
        <v>158</v>
      </c>
      <c r="T11" s="142">
        <v>38.44282238442822</v>
      </c>
      <c r="U11" s="141">
        <v>-253</v>
      </c>
      <c r="V11" s="142">
        <v>40.1</v>
      </c>
      <c r="W11" s="142">
        <v>21</v>
      </c>
      <c r="X11" s="142">
        <v>-19.1</v>
      </c>
      <c r="Y11" s="146">
        <v>183</v>
      </c>
      <c r="Z11" s="146">
        <v>165</v>
      </c>
      <c r="AA11" s="143">
        <v>90.1639344262295</v>
      </c>
      <c r="AB11" s="141">
        <v>-18</v>
      </c>
      <c r="AC11" s="141">
        <v>3575</v>
      </c>
      <c r="AD11" s="141">
        <v>2345</v>
      </c>
      <c r="AE11" s="143">
        <v>65.5944055944056</v>
      </c>
      <c r="AF11" s="141">
        <v>-1230</v>
      </c>
      <c r="AG11" s="159">
        <v>1624</v>
      </c>
      <c r="AH11" s="159">
        <v>1589</v>
      </c>
      <c r="AI11" s="143">
        <v>97.8448275862069</v>
      </c>
      <c r="AJ11" s="141">
        <v>-35</v>
      </c>
      <c r="AK11" s="160">
        <v>1951</v>
      </c>
      <c r="AL11" s="160">
        <v>756</v>
      </c>
      <c r="AM11" s="143">
        <v>38.749359302921576</v>
      </c>
      <c r="AN11" s="141">
        <v>-1195</v>
      </c>
      <c r="AO11" s="146">
        <v>298</v>
      </c>
      <c r="AP11" s="146">
        <v>139</v>
      </c>
      <c r="AQ11" s="143">
        <v>46.644295302013425</v>
      </c>
      <c r="AR11" s="141">
        <v>-159</v>
      </c>
      <c r="AS11" s="146">
        <v>213</v>
      </c>
      <c r="AT11" s="146">
        <v>199</v>
      </c>
      <c r="AU11" s="143">
        <v>93.4</v>
      </c>
      <c r="AV11" s="141">
        <v>-14</v>
      </c>
      <c r="AW11" s="149">
        <v>1175</v>
      </c>
      <c r="AX11" s="146">
        <v>880</v>
      </c>
      <c r="AY11" s="143">
        <v>74.9</v>
      </c>
      <c r="AZ11" s="141">
        <v>-295</v>
      </c>
      <c r="BA11" s="148">
        <v>2619</v>
      </c>
      <c r="BB11" s="148">
        <v>2757</v>
      </c>
      <c r="BC11" s="143">
        <v>105.3</v>
      </c>
      <c r="BD11" s="141">
        <v>138</v>
      </c>
      <c r="BE11" s="146">
        <v>573</v>
      </c>
      <c r="BF11" s="146">
        <v>730</v>
      </c>
      <c r="BG11" s="143">
        <v>127.3996509598604</v>
      </c>
      <c r="BH11" s="141">
        <v>157</v>
      </c>
      <c r="BI11" s="146">
        <v>519</v>
      </c>
      <c r="BJ11" s="146">
        <v>668</v>
      </c>
      <c r="BK11" s="143">
        <v>128.70905587668594</v>
      </c>
      <c r="BL11" s="141">
        <v>149</v>
      </c>
      <c r="BM11" s="146">
        <v>3079.710144927536</v>
      </c>
      <c r="BN11" s="146">
        <v>3607.5566750629723</v>
      </c>
      <c r="BO11" s="143">
        <v>117.1</v>
      </c>
      <c r="BP11" s="141">
        <v>36</v>
      </c>
      <c r="BQ11" s="141">
        <v>81</v>
      </c>
      <c r="BR11" s="143">
        <v>225</v>
      </c>
      <c r="BS11" s="141">
        <v>45</v>
      </c>
      <c r="BT11" s="146">
        <v>6442.91</v>
      </c>
      <c r="BU11" s="146">
        <v>5630.28</v>
      </c>
      <c r="BV11" s="142">
        <v>87.4</v>
      </c>
      <c r="BW11" s="141">
        <v>-812.6300000000001</v>
      </c>
      <c r="BX11" s="150"/>
    </row>
    <row r="12" spans="1:76" s="3" customFormat="1" ht="21.75" customHeight="1">
      <c r="A12" s="145" t="s">
        <v>45</v>
      </c>
      <c r="B12" s="146">
        <v>2633</v>
      </c>
      <c r="C12" s="147">
        <v>2666</v>
      </c>
      <c r="D12" s="142">
        <v>101.25332320546904</v>
      </c>
      <c r="E12" s="141">
        <v>33</v>
      </c>
      <c r="F12" s="146">
        <v>739</v>
      </c>
      <c r="G12" s="146">
        <v>742</v>
      </c>
      <c r="H12" s="142">
        <v>100.40595399188092</v>
      </c>
      <c r="I12" s="141">
        <v>3</v>
      </c>
      <c r="J12" s="141">
        <v>386</v>
      </c>
      <c r="K12" s="141">
        <v>403</v>
      </c>
      <c r="L12" s="142">
        <v>104.4041450777202</v>
      </c>
      <c r="M12" s="141">
        <v>17</v>
      </c>
      <c r="N12" s="146">
        <v>578</v>
      </c>
      <c r="O12" s="146">
        <v>355</v>
      </c>
      <c r="P12" s="142">
        <v>61.418685121107266</v>
      </c>
      <c r="Q12" s="141">
        <v>-223</v>
      </c>
      <c r="R12" s="146">
        <v>410</v>
      </c>
      <c r="S12" s="146">
        <v>139</v>
      </c>
      <c r="T12" s="142">
        <v>33.90243902439025</v>
      </c>
      <c r="U12" s="141">
        <v>-271</v>
      </c>
      <c r="V12" s="142">
        <v>70.9</v>
      </c>
      <c r="W12" s="142">
        <v>39.2</v>
      </c>
      <c r="X12" s="142">
        <v>-31.700000000000003</v>
      </c>
      <c r="Y12" s="146">
        <v>48</v>
      </c>
      <c r="Z12" s="146">
        <v>46</v>
      </c>
      <c r="AA12" s="143">
        <v>95.83333333333334</v>
      </c>
      <c r="AB12" s="141">
        <v>-2</v>
      </c>
      <c r="AC12" s="141">
        <v>2098</v>
      </c>
      <c r="AD12" s="141">
        <v>1050</v>
      </c>
      <c r="AE12" s="143">
        <v>50.047664442326024</v>
      </c>
      <c r="AF12" s="141">
        <v>-1048</v>
      </c>
      <c r="AG12" s="159">
        <v>702</v>
      </c>
      <c r="AH12" s="159">
        <v>686</v>
      </c>
      <c r="AI12" s="143">
        <v>97.72079772079773</v>
      </c>
      <c r="AJ12" s="141">
        <v>-16</v>
      </c>
      <c r="AK12" s="160">
        <v>1396</v>
      </c>
      <c r="AL12" s="160">
        <v>364</v>
      </c>
      <c r="AM12" s="143">
        <v>26.07449856733524</v>
      </c>
      <c r="AN12" s="141">
        <v>-1032</v>
      </c>
      <c r="AO12" s="146">
        <v>177</v>
      </c>
      <c r="AP12" s="146">
        <v>43</v>
      </c>
      <c r="AQ12" s="143">
        <v>24.293785310734464</v>
      </c>
      <c r="AR12" s="141">
        <v>-134</v>
      </c>
      <c r="AS12" s="146">
        <v>131</v>
      </c>
      <c r="AT12" s="146">
        <v>108</v>
      </c>
      <c r="AU12" s="143">
        <v>82.4</v>
      </c>
      <c r="AV12" s="141">
        <v>-23</v>
      </c>
      <c r="AW12" s="149">
        <v>615</v>
      </c>
      <c r="AX12" s="146">
        <v>391</v>
      </c>
      <c r="AY12" s="143">
        <v>63.6</v>
      </c>
      <c r="AZ12" s="141">
        <v>-224</v>
      </c>
      <c r="BA12" s="148">
        <v>2149</v>
      </c>
      <c r="BB12" s="148">
        <v>2161</v>
      </c>
      <c r="BC12" s="143">
        <v>100.6</v>
      </c>
      <c r="BD12" s="141">
        <v>12</v>
      </c>
      <c r="BE12" s="146">
        <v>338</v>
      </c>
      <c r="BF12" s="146">
        <v>322</v>
      </c>
      <c r="BG12" s="143">
        <v>95.26627218934911</v>
      </c>
      <c r="BH12" s="141">
        <v>-16</v>
      </c>
      <c r="BI12" s="146">
        <v>313</v>
      </c>
      <c r="BJ12" s="146">
        <v>294</v>
      </c>
      <c r="BK12" s="143">
        <v>93.9297124600639</v>
      </c>
      <c r="BL12" s="141">
        <v>-19</v>
      </c>
      <c r="BM12" s="146">
        <v>2837.9310344827586</v>
      </c>
      <c r="BN12" s="146">
        <v>3849.6875</v>
      </c>
      <c r="BO12" s="143">
        <v>135.7</v>
      </c>
      <c r="BP12" s="141">
        <v>49</v>
      </c>
      <c r="BQ12" s="141">
        <v>47</v>
      </c>
      <c r="BR12" s="143">
        <v>95.9</v>
      </c>
      <c r="BS12" s="141">
        <v>-2</v>
      </c>
      <c r="BT12" s="146">
        <v>4687.27</v>
      </c>
      <c r="BU12" s="146">
        <v>4745.42</v>
      </c>
      <c r="BV12" s="142">
        <v>101.2</v>
      </c>
      <c r="BW12" s="141">
        <v>58.149999999999636</v>
      </c>
      <c r="BX12" s="150"/>
    </row>
    <row r="13" spans="1:76" s="3" customFormat="1" ht="21.75" customHeight="1">
      <c r="A13" s="145" t="s">
        <v>46</v>
      </c>
      <c r="B13" s="146">
        <v>1649</v>
      </c>
      <c r="C13" s="147">
        <v>1520</v>
      </c>
      <c r="D13" s="142">
        <v>92.17707701637356</v>
      </c>
      <c r="E13" s="141">
        <v>-129</v>
      </c>
      <c r="F13" s="146">
        <v>670</v>
      </c>
      <c r="G13" s="146">
        <v>732</v>
      </c>
      <c r="H13" s="142">
        <v>109.25373134328358</v>
      </c>
      <c r="I13" s="141">
        <v>62</v>
      </c>
      <c r="J13" s="141">
        <v>360</v>
      </c>
      <c r="K13" s="141">
        <v>388</v>
      </c>
      <c r="L13" s="142">
        <v>107.77777777777777</v>
      </c>
      <c r="M13" s="141">
        <v>28</v>
      </c>
      <c r="N13" s="146">
        <v>411</v>
      </c>
      <c r="O13" s="146">
        <v>192</v>
      </c>
      <c r="P13" s="142">
        <v>46.715328467153284</v>
      </c>
      <c r="Q13" s="141">
        <v>-219</v>
      </c>
      <c r="R13" s="146">
        <v>229</v>
      </c>
      <c r="S13" s="146">
        <v>39</v>
      </c>
      <c r="T13" s="142">
        <v>17.03056768558952</v>
      </c>
      <c r="U13" s="141">
        <v>-190</v>
      </c>
      <c r="V13" s="142">
        <v>55.7</v>
      </c>
      <c r="W13" s="142">
        <v>20.3</v>
      </c>
      <c r="X13" s="142">
        <v>-35.400000000000006</v>
      </c>
      <c r="Y13" s="146">
        <v>45</v>
      </c>
      <c r="Z13" s="146">
        <v>32</v>
      </c>
      <c r="AA13" s="143">
        <v>71.11111111111111</v>
      </c>
      <c r="AB13" s="141">
        <v>-13</v>
      </c>
      <c r="AC13" s="141">
        <v>1512</v>
      </c>
      <c r="AD13" s="141">
        <v>779</v>
      </c>
      <c r="AE13" s="143">
        <v>51.521164021164026</v>
      </c>
      <c r="AF13" s="141">
        <v>-733</v>
      </c>
      <c r="AG13" s="159">
        <v>650</v>
      </c>
      <c r="AH13" s="159">
        <v>699</v>
      </c>
      <c r="AI13" s="143">
        <v>107.53846153846153</v>
      </c>
      <c r="AJ13" s="141">
        <v>49</v>
      </c>
      <c r="AK13" s="160">
        <v>862</v>
      </c>
      <c r="AL13" s="160">
        <v>80</v>
      </c>
      <c r="AM13" s="143">
        <v>9.280742459396752</v>
      </c>
      <c r="AN13" s="141">
        <v>-782</v>
      </c>
      <c r="AO13" s="146">
        <v>158</v>
      </c>
      <c r="AP13" s="146">
        <v>33</v>
      </c>
      <c r="AQ13" s="143">
        <v>20.88607594936709</v>
      </c>
      <c r="AR13" s="141">
        <v>-125</v>
      </c>
      <c r="AS13" s="146">
        <v>97</v>
      </c>
      <c r="AT13" s="146">
        <v>71</v>
      </c>
      <c r="AU13" s="143">
        <v>73.2</v>
      </c>
      <c r="AV13" s="141">
        <v>-26</v>
      </c>
      <c r="AW13" s="149">
        <v>495</v>
      </c>
      <c r="AX13" s="146">
        <v>263</v>
      </c>
      <c r="AY13" s="143">
        <v>53.1</v>
      </c>
      <c r="AZ13" s="141">
        <v>-232</v>
      </c>
      <c r="BA13" s="148">
        <v>1156</v>
      </c>
      <c r="BB13" s="148">
        <v>1116</v>
      </c>
      <c r="BC13" s="143">
        <v>96.5</v>
      </c>
      <c r="BD13" s="141">
        <v>-40</v>
      </c>
      <c r="BE13" s="146">
        <v>349</v>
      </c>
      <c r="BF13" s="146">
        <v>374</v>
      </c>
      <c r="BG13" s="143">
        <v>107.16332378223497</v>
      </c>
      <c r="BH13" s="141">
        <v>25</v>
      </c>
      <c r="BI13" s="146">
        <v>278</v>
      </c>
      <c r="BJ13" s="146">
        <v>310</v>
      </c>
      <c r="BK13" s="143">
        <v>111.51079136690647</v>
      </c>
      <c r="BL13" s="141">
        <v>32</v>
      </c>
      <c r="BM13" s="146">
        <v>3492.857142857143</v>
      </c>
      <c r="BN13" s="146">
        <v>4005.3521126760565</v>
      </c>
      <c r="BO13" s="143">
        <v>114.7</v>
      </c>
      <c r="BP13" s="141">
        <v>27</v>
      </c>
      <c r="BQ13" s="141">
        <v>20</v>
      </c>
      <c r="BR13" s="143">
        <v>74.1</v>
      </c>
      <c r="BS13" s="141">
        <v>-7</v>
      </c>
      <c r="BT13" s="146">
        <v>5201.73</v>
      </c>
      <c r="BU13" s="146">
        <v>5497.5</v>
      </c>
      <c r="BV13" s="142">
        <v>105.7</v>
      </c>
      <c r="BW13" s="141">
        <v>295.77000000000044</v>
      </c>
      <c r="BX13" s="150"/>
    </row>
    <row r="14" spans="1:76" s="3" customFormat="1" ht="21.75" customHeight="1">
      <c r="A14" s="145" t="s">
        <v>47</v>
      </c>
      <c r="B14" s="146">
        <v>2065</v>
      </c>
      <c r="C14" s="147">
        <v>2127</v>
      </c>
      <c r="D14" s="142">
        <v>103.00242130750605</v>
      </c>
      <c r="E14" s="141">
        <v>62</v>
      </c>
      <c r="F14" s="146">
        <v>1121</v>
      </c>
      <c r="G14" s="146">
        <v>1323</v>
      </c>
      <c r="H14" s="142">
        <v>118.01962533452274</v>
      </c>
      <c r="I14" s="141">
        <v>202</v>
      </c>
      <c r="J14" s="141">
        <v>529</v>
      </c>
      <c r="K14" s="141">
        <v>863</v>
      </c>
      <c r="L14" s="142">
        <v>163.13799621928166</v>
      </c>
      <c r="M14" s="141">
        <v>334</v>
      </c>
      <c r="N14" s="146">
        <v>482</v>
      </c>
      <c r="O14" s="146">
        <v>428</v>
      </c>
      <c r="P14" s="142">
        <v>88.79668049792531</v>
      </c>
      <c r="Q14" s="141">
        <v>-54</v>
      </c>
      <c r="R14" s="146">
        <v>208</v>
      </c>
      <c r="S14" s="146">
        <v>94</v>
      </c>
      <c r="T14" s="142">
        <v>45.19230769230769</v>
      </c>
      <c r="U14" s="141">
        <v>-114</v>
      </c>
      <c r="V14" s="142">
        <v>43.2</v>
      </c>
      <c r="W14" s="142">
        <v>22</v>
      </c>
      <c r="X14" s="142">
        <v>-21.200000000000003</v>
      </c>
      <c r="Y14" s="146">
        <v>111</v>
      </c>
      <c r="Z14" s="146">
        <v>63</v>
      </c>
      <c r="AA14" s="143">
        <v>56.75675675675676</v>
      </c>
      <c r="AB14" s="141">
        <v>-48</v>
      </c>
      <c r="AC14" s="141">
        <v>2850</v>
      </c>
      <c r="AD14" s="141">
        <v>1546</v>
      </c>
      <c r="AE14" s="143">
        <v>54.24561403508772</v>
      </c>
      <c r="AF14" s="141">
        <v>-1304</v>
      </c>
      <c r="AG14" s="159">
        <v>1093</v>
      </c>
      <c r="AH14" s="159">
        <v>1222</v>
      </c>
      <c r="AI14" s="143">
        <v>111.80237877401647</v>
      </c>
      <c r="AJ14" s="141">
        <v>129</v>
      </c>
      <c r="AK14" s="160">
        <v>1757</v>
      </c>
      <c r="AL14" s="160">
        <v>324</v>
      </c>
      <c r="AM14" s="143">
        <v>18.440523619806488</v>
      </c>
      <c r="AN14" s="141">
        <v>-1433</v>
      </c>
      <c r="AO14" s="146">
        <v>165</v>
      </c>
      <c r="AP14" s="146">
        <v>52</v>
      </c>
      <c r="AQ14" s="143">
        <v>31.515151515151512</v>
      </c>
      <c r="AR14" s="141">
        <v>-113</v>
      </c>
      <c r="AS14" s="146">
        <v>148</v>
      </c>
      <c r="AT14" s="146">
        <v>141</v>
      </c>
      <c r="AU14" s="143">
        <v>95.3</v>
      </c>
      <c r="AV14" s="141">
        <v>-7</v>
      </c>
      <c r="AW14" s="149">
        <v>661</v>
      </c>
      <c r="AX14" s="146">
        <v>476</v>
      </c>
      <c r="AY14" s="143">
        <v>72</v>
      </c>
      <c r="AZ14" s="141">
        <v>-185</v>
      </c>
      <c r="BA14" s="148">
        <v>1345</v>
      </c>
      <c r="BB14" s="148">
        <v>1402</v>
      </c>
      <c r="BC14" s="143">
        <v>104.2</v>
      </c>
      <c r="BD14" s="141">
        <v>57</v>
      </c>
      <c r="BE14" s="146">
        <v>478</v>
      </c>
      <c r="BF14" s="146">
        <v>666</v>
      </c>
      <c r="BG14" s="143">
        <v>139.3305439330544</v>
      </c>
      <c r="BH14" s="141">
        <v>188</v>
      </c>
      <c r="BI14" s="146">
        <v>365</v>
      </c>
      <c r="BJ14" s="146">
        <v>498</v>
      </c>
      <c r="BK14" s="143">
        <v>136.43835616438355</v>
      </c>
      <c r="BL14" s="141">
        <v>133</v>
      </c>
      <c r="BM14" s="146">
        <v>2599.760191846523</v>
      </c>
      <c r="BN14" s="146">
        <v>2686.7528271405495</v>
      </c>
      <c r="BO14" s="143">
        <v>103.3</v>
      </c>
      <c r="BP14" s="141">
        <v>34</v>
      </c>
      <c r="BQ14" s="141">
        <v>25</v>
      </c>
      <c r="BR14" s="143">
        <v>73.5</v>
      </c>
      <c r="BS14" s="141">
        <v>-9</v>
      </c>
      <c r="BT14" s="146">
        <v>5655.53</v>
      </c>
      <c r="BU14" s="146">
        <v>6962.16</v>
      </c>
      <c r="BV14" s="142">
        <v>123.1</v>
      </c>
      <c r="BW14" s="141">
        <v>1306.63</v>
      </c>
      <c r="BX14" s="150"/>
    </row>
    <row r="15" spans="1:76" s="3" customFormat="1" ht="21.75" customHeight="1">
      <c r="A15" s="145" t="s">
        <v>48</v>
      </c>
      <c r="B15" s="146">
        <v>2081</v>
      </c>
      <c r="C15" s="147">
        <v>1992</v>
      </c>
      <c r="D15" s="142">
        <v>95.72320999519461</v>
      </c>
      <c r="E15" s="141">
        <v>-89</v>
      </c>
      <c r="F15" s="146">
        <v>863</v>
      </c>
      <c r="G15" s="146">
        <v>954</v>
      </c>
      <c r="H15" s="142">
        <v>110.54461181923523</v>
      </c>
      <c r="I15" s="141">
        <v>91</v>
      </c>
      <c r="J15" s="141">
        <v>518</v>
      </c>
      <c r="K15" s="141">
        <v>558</v>
      </c>
      <c r="L15" s="142">
        <v>107.72200772200773</v>
      </c>
      <c r="M15" s="141">
        <v>40</v>
      </c>
      <c r="N15" s="146">
        <v>652</v>
      </c>
      <c r="O15" s="146">
        <v>458</v>
      </c>
      <c r="P15" s="142">
        <v>70.24539877300614</v>
      </c>
      <c r="Q15" s="141">
        <v>-194</v>
      </c>
      <c r="R15" s="146">
        <v>344</v>
      </c>
      <c r="S15" s="146">
        <v>97</v>
      </c>
      <c r="T15" s="142">
        <v>28.197674418604652</v>
      </c>
      <c r="U15" s="141">
        <v>-247</v>
      </c>
      <c r="V15" s="142">
        <v>52.8</v>
      </c>
      <c r="W15" s="142">
        <v>21.2</v>
      </c>
      <c r="X15" s="142">
        <v>-31.599999999999998</v>
      </c>
      <c r="Y15" s="146">
        <v>98</v>
      </c>
      <c r="Z15" s="146">
        <v>61</v>
      </c>
      <c r="AA15" s="143">
        <v>62.244897959183675</v>
      </c>
      <c r="AB15" s="141">
        <v>-37</v>
      </c>
      <c r="AC15" s="141">
        <v>1866</v>
      </c>
      <c r="AD15" s="141">
        <v>1078</v>
      </c>
      <c r="AE15" s="143">
        <v>57.770632368703104</v>
      </c>
      <c r="AF15" s="141">
        <v>-788</v>
      </c>
      <c r="AG15" s="159">
        <v>847</v>
      </c>
      <c r="AH15" s="159">
        <v>825</v>
      </c>
      <c r="AI15" s="143">
        <v>97.4025974025974</v>
      </c>
      <c r="AJ15" s="141">
        <v>-22</v>
      </c>
      <c r="AK15" s="160">
        <v>1019</v>
      </c>
      <c r="AL15" s="160">
        <v>253</v>
      </c>
      <c r="AM15" s="143">
        <v>24.828263002944063</v>
      </c>
      <c r="AN15" s="141">
        <v>-766</v>
      </c>
      <c r="AO15" s="146">
        <v>196</v>
      </c>
      <c r="AP15" s="146">
        <v>84</v>
      </c>
      <c r="AQ15" s="143">
        <v>42.857142857142854</v>
      </c>
      <c r="AR15" s="141">
        <v>-112</v>
      </c>
      <c r="AS15" s="146">
        <v>126</v>
      </c>
      <c r="AT15" s="146">
        <v>109</v>
      </c>
      <c r="AU15" s="143">
        <v>86.5</v>
      </c>
      <c r="AV15" s="141">
        <v>-17</v>
      </c>
      <c r="AW15" s="149">
        <v>736</v>
      </c>
      <c r="AX15" s="146">
        <v>513</v>
      </c>
      <c r="AY15" s="143">
        <v>69.7</v>
      </c>
      <c r="AZ15" s="141">
        <v>-223</v>
      </c>
      <c r="BA15" s="148">
        <v>1395</v>
      </c>
      <c r="BB15" s="148">
        <v>1299</v>
      </c>
      <c r="BC15" s="143">
        <v>93.1</v>
      </c>
      <c r="BD15" s="141">
        <v>-96</v>
      </c>
      <c r="BE15" s="146">
        <v>367</v>
      </c>
      <c r="BF15" s="146">
        <v>366</v>
      </c>
      <c r="BG15" s="143">
        <v>99.72752043596729</v>
      </c>
      <c r="BH15" s="141">
        <v>-1</v>
      </c>
      <c r="BI15" s="146">
        <v>319</v>
      </c>
      <c r="BJ15" s="146">
        <v>325</v>
      </c>
      <c r="BK15" s="143">
        <v>101.88087774294672</v>
      </c>
      <c r="BL15" s="141">
        <v>6</v>
      </c>
      <c r="BM15" s="146">
        <v>3175.574712643678</v>
      </c>
      <c r="BN15" s="146">
        <v>3686.71679197995</v>
      </c>
      <c r="BO15" s="143">
        <v>116.1</v>
      </c>
      <c r="BP15" s="141">
        <v>32</v>
      </c>
      <c r="BQ15" s="141">
        <v>34</v>
      </c>
      <c r="BR15" s="143">
        <v>106.3</v>
      </c>
      <c r="BS15" s="141">
        <v>2</v>
      </c>
      <c r="BT15" s="146">
        <v>5518.47</v>
      </c>
      <c r="BU15" s="146">
        <v>6269.85</v>
      </c>
      <c r="BV15" s="142">
        <v>113.6</v>
      </c>
      <c r="BW15" s="141">
        <v>751.3800000000001</v>
      </c>
      <c r="BX15" s="150"/>
    </row>
    <row r="16" spans="1:76" s="3" customFormat="1" ht="21.75" customHeight="1">
      <c r="A16" s="145" t="s">
        <v>49</v>
      </c>
      <c r="B16" s="146">
        <v>2465</v>
      </c>
      <c r="C16" s="147">
        <v>2235</v>
      </c>
      <c r="D16" s="142">
        <v>90.66937119675457</v>
      </c>
      <c r="E16" s="141">
        <v>-230</v>
      </c>
      <c r="F16" s="146">
        <v>881</v>
      </c>
      <c r="G16" s="146">
        <v>1034</v>
      </c>
      <c r="H16" s="142">
        <v>117.366628830874</v>
      </c>
      <c r="I16" s="141">
        <v>153</v>
      </c>
      <c r="J16" s="141">
        <v>416</v>
      </c>
      <c r="K16" s="141">
        <v>653</v>
      </c>
      <c r="L16" s="142">
        <v>156.97115384615387</v>
      </c>
      <c r="M16" s="141">
        <v>237</v>
      </c>
      <c r="N16" s="146">
        <v>716</v>
      </c>
      <c r="O16" s="146">
        <v>443</v>
      </c>
      <c r="P16" s="142">
        <v>61.871508379888276</v>
      </c>
      <c r="Q16" s="141">
        <v>-273</v>
      </c>
      <c r="R16" s="146">
        <v>567</v>
      </c>
      <c r="S16" s="146">
        <v>184</v>
      </c>
      <c r="T16" s="142">
        <v>32.451499118165785</v>
      </c>
      <c r="U16" s="141">
        <v>-383</v>
      </c>
      <c r="V16" s="142">
        <v>79.2</v>
      </c>
      <c r="W16" s="142">
        <v>41.5</v>
      </c>
      <c r="X16" s="142">
        <v>-37.7</v>
      </c>
      <c r="Y16" s="146">
        <v>84</v>
      </c>
      <c r="Z16" s="146">
        <v>68</v>
      </c>
      <c r="AA16" s="143">
        <v>80.95238095238095</v>
      </c>
      <c r="AB16" s="141">
        <v>-16</v>
      </c>
      <c r="AC16" s="141">
        <v>3172</v>
      </c>
      <c r="AD16" s="141">
        <v>1396</v>
      </c>
      <c r="AE16" s="143">
        <v>44.010088272383356</v>
      </c>
      <c r="AF16" s="141">
        <v>-1776</v>
      </c>
      <c r="AG16" s="159">
        <v>864</v>
      </c>
      <c r="AH16" s="159">
        <v>833</v>
      </c>
      <c r="AI16" s="143">
        <v>96.41203703703702</v>
      </c>
      <c r="AJ16" s="141">
        <v>-31</v>
      </c>
      <c r="AK16" s="160">
        <v>2308</v>
      </c>
      <c r="AL16" s="160">
        <v>563</v>
      </c>
      <c r="AM16" s="143">
        <v>24.393414211438476</v>
      </c>
      <c r="AN16" s="141">
        <v>-1745</v>
      </c>
      <c r="AO16" s="146">
        <v>196</v>
      </c>
      <c r="AP16" s="146">
        <v>8</v>
      </c>
      <c r="AQ16" s="143">
        <v>4.081632653061225</v>
      </c>
      <c r="AR16" s="141">
        <v>-188</v>
      </c>
      <c r="AS16" s="146">
        <v>210</v>
      </c>
      <c r="AT16" s="146">
        <v>144</v>
      </c>
      <c r="AU16" s="143">
        <v>68.6</v>
      </c>
      <c r="AV16" s="141">
        <v>-66</v>
      </c>
      <c r="AW16" s="149">
        <v>781</v>
      </c>
      <c r="AX16" s="146">
        <v>471</v>
      </c>
      <c r="AY16" s="143">
        <v>60.3</v>
      </c>
      <c r="AZ16" s="141">
        <v>-310</v>
      </c>
      <c r="BA16" s="148">
        <v>1666</v>
      </c>
      <c r="BB16" s="148">
        <v>1532</v>
      </c>
      <c r="BC16" s="143">
        <v>92</v>
      </c>
      <c r="BD16" s="141">
        <v>-134</v>
      </c>
      <c r="BE16" s="146">
        <v>438</v>
      </c>
      <c r="BF16" s="146">
        <v>538</v>
      </c>
      <c r="BG16" s="143">
        <v>122.83105022831052</v>
      </c>
      <c r="BH16" s="141">
        <v>100</v>
      </c>
      <c r="BI16" s="146">
        <v>382</v>
      </c>
      <c r="BJ16" s="146">
        <v>460</v>
      </c>
      <c r="BK16" s="143">
        <v>120.41884816753927</v>
      </c>
      <c r="BL16" s="141">
        <v>78</v>
      </c>
      <c r="BM16" s="146">
        <v>3125.8823529411766</v>
      </c>
      <c r="BN16" s="146">
        <v>3988.90977443609</v>
      </c>
      <c r="BO16" s="143">
        <v>127.6</v>
      </c>
      <c r="BP16" s="141">
        <v>40</v>
      </c>
      <c r="BQ16" s="141">
        <v>42</v>
      </c>
      <c r="BR16" s="143">
        <v>105</v>
      </c>
      <c r="BS16" s="141">
        <v>2</v>
      </c>
      <c r="BT16" s="146">
        <v>5157.91</v>
      </c>
      <c r="BU16" s="146">
        <v>6263.71</v>
      </c>
      <c r="BV16" s="142">
        <v>121.4</v>
      </c>
      <c r="BW16" s="141">
        <v>1105.8000000000002</v>
      </c>
      <c r="BX16" s="150"/>
    </row>
    <row r="17" spans="1:76" s="3" customFormat="1" ht="21.75" customHeight="1">
      <c r="A17" s="145" t="s">
        <v>50</v>
      </c>
      <c r="B17" s="146">
        <v>609</v>
      </c>
      <c r="C17" s="147">
        <v>658</v>
      </c>
      <c r="D17" s="142">
        <v>108.04597701149426</v>
      </c>
      <c r="E17" s="141">
        <v>49</v>
      </c>
      <c r="F17" s="146">
        <v>395</v>
      </c>
      <c r="G17" s="146">
        <v>477</v>
      </c>
      <c r="H17" s="142">
        <v>120.75949367088607</v>
      </c>
      <c r="I17" s="141">
        <v>82</v>
      </c>
      <c r="J17" s="141">
        <v>222</v>
      </c>
      <c r="K17" s="141">
        <v>312</v>
      </c>
      <c r="L17" s="142">
        <v>140.54054054054055</v>
      </c>
      <c r="M17" s="141">
        <v>90</v>
      </c>
      <c r="N17" s="146">
        <v>162</v>
      </c>
      <c r="O17" s="146">
        <v>160</v>
      </c>
      <c r="P17" s="142">
        <v>98.76543209876543</v>
      </c>
      <c r="Q17" s="141">
        <v>-2</v>
      </c>
      <c r="R17" s="146">
        <v>56</v>
      </c>
      <c r="S17" s="146">
        <v>16</v>
      </c>
      <c r="T17" s="142">
        <v>28.57142857142857</v>
      </c>
      <c r="U17" s="141">
        <v>-40</v>
      </c>
      <c r="V17" s="142">
        <v>34.6</v>
      </c>
      <c r="W17" s="142">
        <v>10</v>
      </c>
      <c r="X17" s="142">
        <v>-24.6</v>
      </c>
      <c r="Y17" s="146">
        <v>19</v>
      </c>
      <c r="Z17" s="146">
        <v>68</v>
      </c>
      <c r="AA17" s="143">
        <v>357.89473684210526</v>
      </c>
      <c r="AB17" s="141">
        <v>49</v>
      </c>
      <c r="AC17" s="141">
        <v>1275</v>
      </c>
      <c r="AD17" s="141">
        <v>651</v>
      </c>
      <c r="AE17" s="143">
        <v>51.05882352941177</v>
      </c>
      <c r="AF17" s="141">
        <v>-624</v>
      </c>
      <c r="AG17" s="159">
        <v>369</v>
      </c>
      <c r="AH17" s="159">
        <v>424</v>
      </c>
      <c r="AI17" s="143">
        <v>114.90514905149051</v>
      </c>
      <c r="AJ17" s="141">
        <v>55</v>
      </c>
      <c r="AK17" s="160">
        <v>906</v>
      </c>
      <c r="AL17" s="160">
        <v>227</v>
      </c>
      <c r="AM17" s="143">
        <v>25.055187637969095</v>
      </c>
      <c r="AN17" s="141">
        <v>-679</v>
      </c>
      <c r="AO17" s="146">
        <v>113</v>
      </c>
      <c r="AP17" s="146">
        <v>70</v>
      </c>
      <c r="AQ17" s="143">
        <v>61.94690265486725</v>
      </c>
      <c r="AR17" s="141">
        <v>-43</v>
      </c>
      <c r="AS17" s="146">
        <v>77</v>
      </c>
      <c r="AT17" s="146">
        <v>64</v>
      </c>
      <c r="AU17" s="143">
        <v>83.1</v>
      </c>
      <c r="AV17" s="141">
        <v>-13</v>
      </c>
      <c r="AW17" s="149">
        <v>209</v>
      </c>
      <c r="AX17" s="146">
        <v>200</v>
      </c>
      <c r="AY17" s="143">
        <v>95.7</v>
      </c>
      <c r="AZ17" s="141">
        <v>-9</v>
      </c>
      <c r="BA17" s="148">
        <v>351</v>
      </c>
      <c r="BB17" s="148">
        <v>409</v>
      </c>
      <c r="BC17" s="143">
        <v>116.5</v>
      </c>
      <c r="BD17" s="141">
        <v>58</v>
      </c>
      <c r="BE17" s="146">
        <v>196</v>
      </c>
      <c r="BF17" s="146">
        <v>249</v>
      </c>
      <c r="BG17" s="143">
        <v>127.04081632653062</v>
      </c>
      <c r="BH17" s="141">
        <v>53</v>
      </c>
      <c r="BI17" s="146">
        <v>182</v>
      </c>
      <c r="BJ17" s="146">
        <v>229</v>
      </c>
      <c r="BK17" s="143">
        <v>125.82417582417582</v>
      </c>
      <c r="BL17" s="141">
        <v>47</v>
      </c>
      <c r="BM17" s="146">
        <v>2853.299492385787</v>
      </c>
      <c r="BN17" s="146">
        <v>3273.0337078651687</v>
      </c>
      <c r="BO17" s="143">
        <v>114.7</v>
      </c>
      <c r="BP17" s="141">
        <v>14</v>
      </c>
      <c r="BQ17" s="141">
        <v>13</v>
      </c>
      <c r="BR17" s="143">
        <v>92.9</v>
      </c>
      <c r="BS17" s="141">
        <v>-1</v>
      </c>
      <c r="BT17" s="146">
        <v>4340.61</v>
      </c>
      <c r="BU17" s="146">
        <v>4747.62</v>
      </c>
      <c r="BV17" s="142">
        <v>109.4</v>
      </c>
      <c r="BW17" s="141">
        <v>407.0100000000002</v>
      </c>
      <c r="BX17" s="150"/>
    </row>
    <row r="18" spans="1:76" s="3" customFormat="1" ht="21.75" customHeight="1">
      <c r="A18" s="145" t="s">
        <v>51</v>
      </c>
      <c r="B18" s="146">
        <v>2403</v>
      </c>
      <c r="C18" s="147">
        <v>2309</v>
      </c>
      <c r="D18" s="142">
        <v>96.08822305451518</v>
      </c>
      <c r="E18" s="141">
        <v>-94</v>
      </c>
      <c r="F18" s="146">
        <v>954</v>
      </c>
      <c r="G18" s="146">
        <v>1099</v>
      </c>
      <c r="H18" s="142">
        <v>115.1991614255765</v>
      </c>
      <c r="I18" s="141">
        <v>145</v>
      </c>
      <c r="J18" s="141">
        <v>596</v>
      </c>
      <c r="K18" s="141">
        <v>612</v>
      </c>
      <c r="L18" s="142">
        <v>102.68456375838926</v>
      </c>
      <c r="M18" s="141">
        <v>16</v>
      </c>
      <c r="N18" s="146">
        <v>538</v>
      </c>
      <c r="O18" s="146">
        <v>300</v>
      </c>
      <c r="P18" s="142">
        <v>55.762081784386616</v>
      </c>
      <c r="Q18" s="141">
        <v>-238</v>
      </c>
      <c r="R18" s="146">
        <v>268</v>
      </c>
      <c r="S18" s="146">
        <v>68</v>
      </c>
      <c r="T18" s="142">
        <v>25.37313432835821</v>
      </c>
      <c r="U18" s="141">
        <v>-200</v>
      </c>
      <c r="V18" s="142">
        <v>49.8</v>
      </c>
      <c r="W18" s="142">
        <v>22.7</v>
      </c>
      <c r="X18" s="142">
        <v>-27.099999999999998</v>
      </c>
      <c r="Y18" s="146">
        <v>81</v>
      </c>
      <c r="Z18" s="146">
        <v>81</v>
      </c>
      <c r="AA18" s="143">
        <v>100</v>
      </c>
      <c r="AB18" s="141">
        <v>0</v>
      </c>
      <c r="AC18" s="141">
        <v>2505</v>
      </c>
      <c r="AD18" s="141">
        <v>1233</v>
      </c>
      <c r="AE18" s="143">
        <v>49.221556886227546</v>
      </c>
      <c r="AF18" s="141">
        <v>-1272</v>
      </c>
      <c r="AG18" s="159">
        <v>934</v>
      </c>
      <c r="AH18" s="159">
        <v>930</v>
      </c>
      <c r="AI18" s="143">
        <v>99.57173447537474</v>
      </c>
      <c r="AJ18" s="141">
        <v>-4</v>
      </c>
      <c r="AK18" s="160">
        <v>1571</v>
      </c>
      <c r="AL18" s="160">
        <v>303</v>
      </c>
      <c r="AM18" s="143">
        <v>19.287078294080203</v>
      </c>
      <c r="AN18" s="141">
        <v>-1268</v>
      </c>
      <c r="AO18" s="146">
        <v>157</v>
      </c>
      <c r="AP18" s="146">
        <v>44</v>
      </c>
      <c r="AQ18" s="143">
        <v>28.02547770700637</v>
      </c>
      <c r="AR18" s="141">
        <v>-113</v>
      </c>
      <c r="AS18" s="146">
        <v>92</v>
      </c>
      <c r="AT18" s="146">
        <v>88</v>
      </c>
      <c r="AU18" s="143">
        <v>95.7</v>
      </c>
      <c r="AV18" s="141">
        <v>-4</v>
      </c>
      <c r="AW18" s="149">
        <v>709</v>
      </c>
      <c r="AX18" s="146">
        <v>383</v>
      </c>
      <c r="AY18" s="143">
        <v>54</v>
      </c>
      <c r="AZ18" s="141">
        <v>-326</v>
      </c>
      <c r="BA18" s="148">
        <v>1627</v>
      </c>
      <c r="BB18" s="148">
        <v>1755</v>
      </c>
      <c r="BC18" s="143">
        <v>107.9</v>
      </c>
      <c r="BD18" s="141">
        <v>128</v>
      </c>
      <c r="BE18" s="146">
        <v>439</v>
      </c>
      <c r="BF18" s="146">
        <v>586</v>
      </c>
      <c r="BG18" s="143">
        <v>133.4851936218679</v>
      </c>
      <c r="BH18" s="141">
        <v>147</v>
      </c>
      <c r="BI18" s="146">
        <v>382</v>
      </c>
      <c r="BJ18" s="146">
        <v>501</v>
      </c>
      <c r="BK18" s="143">
        <v>131.15183246073298</v>
      </c>
      <c r="BL18" s="141">
        <v>119</v>
      </c>
      <c r="BM18" s="146">
        <v>3435.955056179775</v>
      </c>
      <c r="BN18" s="146">
        <v>3820.242914979757</v>
      </c>
      <c r="BO18" s="143">
        <v>111.2</v>
      </c>
      <c r="BP18" s="141">
        <v>23</v>
      </c>
      <c r="BQ18" s="141">
        <v>44</v>
      </c>
      <c r="BR18" s="143">
        <v>191.3</v>
      </c>
      <c r="BS18" s="141">
        <v>21</v>
      </c>
      <c r="BT18" s="146">
        <v>4747.36</v>
      </c>
      <c r="BU18" s="146">
        <v>5370.6</v>
      </c>
      <c r="BV18" s="142">
        <v>113.1</v>
      </c>
      <c r="BW18" s="141">
        <v>623.2400000000007</v>
      </c>
      <c r="BX18" s="150"/>
    </row>
    <row r="19" spans="1:76" s="3" customFormat="1" ht="21.75" customHeight="1">
      <c r="A19" s="145" t="s">
        <v>52</v>
      </c>
      <c r="B19" s="146">
        <v>1530</v>
      </c>
      <c r="C19" s="147">
        <v>1515</v>
      </c>
      <c r="D19" s="142">
        <v>99.01960784313727</v>
      </c>
      <c r="E19" s="141">
        <v>-15</v>
      </c>
      <c r="F19" s="146">
        <v>704</v>
      </c>
      <c r="G19" s="146">
        <v>671</v>
      </c>
      <c r="H19" s="142">
        <v>95.3125</v>
      </c>
      <c r="I19" s="141">
        <v>-33</v>
      </c>
      <c r="J19" s="141">
        <v>370</v>
      </c>
      <c r="K19" s="141">
        <v>365</v>
      </c>
      <c r="L19" s="142">
        <v>98.64864864864865</v>
      </c>
      <c r="M19" s="141">
        <v>-5</v>
      </c>
      <c r="N19" s="146">
        <v>343</v>
      </c>
      <c r="O19" s="146">
        <v>199</v>
      </c>
      <c r="P19" s="142">
        <v>58.01749271137027</v>
      </c>
      <c r="Q19" s="141">
        <v>-144</v>
      </c>
      <c r="R19" s="146">
        <v>139</v>
      </c>
      <c r="S19" s="146">
        <v>45</v>
      </c>
      <c r="T19" s="142">
        <v>32.37410071942446</v>
      </c>
      <c r="U19" s="141">
        <v>-94</v>
      </c>
      <c r="V19" s="142">
        <v>40.5</v>
      </c>
      <c r="W19" s="142">
        <v>22.6</v>
      </c>
      <c r="X19" s="142">
        <v>-17.9</v>
      </c>
      <c r="Y19" s="146">
        <v>65</v>
      </c>
      <c r="Z19" s="146">
        <v>42</v>
      </c>
      <c r="AA19" s="143">
        <v>64.61538461538461</v>
      </c>
      <c r="AB19" s="141">
        <v>-23</v>
      </c>
      <c r="AC19" s="141">
        <v>2408</v>
      </c>
      <c r="AD19" s="141">
        <v>1005</v>
      </c>
      <c r="AE19" s="143">
        <v>41.7358803986711</v>
      </c>
      <c r="AF19" s="141">
        <v>-1403</v>
      </c>
      <c r="AG19" s="159">
        <v>701</v>
      </c>
      <c r="AH19" s="159">
        <v>620</v>
      </c>
      <c r="AI19" s="143">
        <v>88.44507845934379</v>
      </c>
      <c r="AJ19" s="141">
        <v>-81</v>
      </c>
      <c r="AK19" s="160">
        <v>1707</v>
      </c>
      <c r="AL19" s="160">
        <v>385</v>
      </c>
      <c r="AM19" s="143">
        <v>22.55418863503222</v>
      </c>
      <c r="AN19" s="141">
        <v>-1322</v>
      </c>
      <c r="AO19" s="146">
        <v>195</v>
      </c>
      <c r="AP19" s="146">
        <v>97</v>
      </c>
      <c r="AQ19" s="143">
        <v>49.743589743589745</v>
      </c>
      <c r="AR19" s="141">
        <v>-98</v>
      </c>
      <c r="AS19" s="146">
        <v>94</v>
      </c>
      <c r="AT19" s="146">
        <v>86</v>
      </c>
      <c r="AU19" s="143">
        <v>91.5</v>
      </c>
      <c r="AV19" s="141">
        <v>-8</v>
      </c>
      <c r="AW19" s="149">
        <v>445</v>
      </c>
      <c r="AX19" s="146">
        <v>250</v>
      </c>
      <c r="AY19" s="143">
        <v>56.2</v>
      </c>
      <c r="AZ19" s="141">
        <v>-195</v>
      </c>
      <c r="BA19" s="148">
        <v>1141</v>
      </c>
      <c r="BB19" s="148">
        <v>1176</v>
      </c>
      <c r="BC19" s="143">
        <v>103.1</v>
      </c>
      <c r="BD19" s="141">
        <v>35</v>
      </c>
      <c r="BE19" s="146">
        <v>316</v>
      </c>
      <c r="BF19" s="146">
        <v>334</v>
      </c>
      <c r="BG19" s="143">
        <v>105.69620253164558</v>
      </c>
      <c r="BH19" s="141">
        <v>18</v>
      </c>
      <c r="BI19" s="146">
        <v>282</v>
      </c>
      <c r="BJ19" s="146">
        <v>290</v>
      </c>
      <c r="BK19" s="143">
        <v>102.83687943262412</v>
      </c>
      <c r="BL19" s="141">
        <v>8</v>
      </c>
      <c r="BM19" s="146">
        <v>3025.55910543131</v>
      </c>
      <c r="BN19" s="146">
        <v>3277.1014492753625</v>
      </c>
      <c r="BO19" s="143">
        <v>108.3</v>
      </c>
      <c r="BP19" s="141">
        <v>32</v>
      </c>
      <c r="BQ19" s="141">
        <v>33</v>
      </c>
      <c r="BR19" s="143">
        <v>103.1</v>
      </c>
      <c r="BS19" s="141">
        <v>1</v>
      </c>
      <c r="BT19" s="146">
        <v>5440.63</v>
      </c>
      <c r="BU19" s="146">
        <v>6036.36</v>
      </c>
      <c r="BV19" s="142">
        <v>110.9</v>
      </c>
      <c r="BW19" s="141">
        <v>595.7299999999996</v>
      </c>
      <c r="BX19" s="150"/>
    </row>
    <row r="20" spans="1:76" s="3" customFormat="1" ht="21.75" customHeight="1">
      <c r="A20" s="145" t="s">
        <v>53</v>
      </c>
      <c r="B20" s="146">
        <v>1694</v>
      </c>
      <c r="C20" s="147">
        <v>1541</v>
      </c>
      <c r="D20" s="142">
        <v>90.9681227863046</v>
      </c>
      <c r="E20" s="141">
        <v>-153</v>
      </c>
      <c r="F20" s="146">
        <v>856</v>
      </c>
      <c r="G20" s="146">
        <v>961</v>
      </c>
      <c r="H20" s="142">
        <v>112.26635514018693</v>
      </c>
      <c r="I20" s="141">
        <v>105</v>
      </c>
      <c r="J20" s="141">
        <v>422</v>
      </c>
      <c r="K20" s="141">
        <v>576</v>
      </c>
      <c r="L20" s="142">
        <v>136.49289099526067</v>
      </c>
      <c r="M20" s="141">
        <v>154</v>
      </c>
      <c r="N20" s="146">
        <v>651</v>
      </c>
      <c r="O20" s="146">
        <v>424</v>
      </c>
      <c r="P20" s="142">
        <v>65.13056835637481</v>
      </c>
      <c r="Q20" s="141">
        <v>-227</v>
      </c>
      <c r="R20" s="146">
        <v>386</v>
      </c>
      <c r="S20" s="146">
        <v>117</v>
      </c>
      <c r="T20" s="142">
        <v>30.310880829015545</v>
      </c>
      <c r="U20" s="141">
        <v>-269</v>
      </c>
      <c r="V20" s="142">
        <v>59.3</v>
      </c>
      <c r="W20" s="142">
        <v>27.6</v>
      </c>
      <c r="X20" s="142">
        <v>-31.699999999999996</v>
      </c>
      <c r="Y20" s="146">
        <v>93</v>
      </c>
      <c r="Z20" s="146">
        <v>75</v>
      </c>
      <c r="AA20" s="143">
        <v>80.64516129032258</v>
      </c>
      <c r="AB20" s="141">
        <v>-18</v>
      </c>
      <c r="AC20" s="141">
        <v>2582</v>
      </c>
      <c r="AD20" s="141">
        <v>1152</v>
      </c>
      <c r="AE20" s="143">
        <v>44.61657629744384</v>
      </c>
      <c r="AF20" s="141">
        <v>-1430</v>
      </c>
      <c r="AG20" s="159">
        <v>846</v>
      </c>
      <c r="AH20" s="159">
        <v>830</v>
      </c>
      <c r="AI20" s="143">
        <v>98.10874704491725</v>
      </c>
      <c r="AJ20" s="141">
        <v>-16</v>
      </c>
      <c r="AK20" s="160">
        <v>1736</v>
      </c>
      <c r="AL20" s="160">
        <v>322</v>
      </c>
      <c r="AM20" s="143">
        <v>18.548387096774196</v>
      </c>
      <c r="AN20" s="141">
        <v>-1414</v>
      </c>
      <c r="AO20" s="146">
        <v>98</v>
      </c>
      <c r="AP20" s="146">
        <v>22</v>
      </c>
      <c r="AQ20" s="143">
        <v>22.448979591836736</v>
      </c>
      <c r="AR20" s="141">
        <v>-76</v>
      </c>
      <c r="AS20" s="146">
        <v>128</v>
      </c>
      <c r="AT20" s="146">
        <v>100</v>
      </c>
      <c r="AU20" s="143">
        <v>78.1</v>
      </c>
      <c r="AV20" s="141">
        <v>-28</v>
      </c>
      <c r="AW20" s="149">
        <v>732</v>
      </c>
      <c r="AX20" s="146">
        <v>451</v>
      </c>
      <c r="AY20" s="143">
        <v>61.6</v>
      </c>
      <c r="AZ20" s="141">
        <v>-281</v>
      </c>
      <c r="BA20" s="148">
        <v>793</v>
      </c>
      <c r="BB20" s="148">
        <v>883</v>
      </c>
      <c r="BC20" s="143">
        <v>111.3</v>
      </c>
      <c r="BD20" s="141">
        <v>90</v>
      </c>
      <c r="BE20" s="146">
        <v>318</v>
      </c>
      <c r="BF20" s="146">
        <v>418</v>
      </c>
      <c r="BG20" s="143">
        <v>131.44654088050314</v>
      </c>
      <c r="BH20" s="141">
        <v>100</v>
      </c>
      <c r="BI20" s="146">
        <v>271</v>
      </c>
      <c r="BJ20" s="146">
        <v>360</v>
      </c>
      <c r="BK20" s="143">
        <v>132.84132841328415</v>
      </c>
      <c r="BL20" s="141">
        <v>89</v>
      </c>
      <c r="BM20" s="146">
        <v>2850.15873015873</v>
      </c>
      <c r="BN20" s="146">
        <v>3138.359201773836</v>
      </c>
      <c r="BO20" s="143">
        <v>110.1</v>
      </c>
      <c r="BP20" s="141">
        <v>36</v>
      </c>
      <c r="BQ20" s="141">
        <v>21</v>
      </c>
      <c r="BR20" s="143">
        <v>58.3</v>
      </c>
      <c r="BS20" s="141">
        <v>-15</v>
      </c>
      <c r="BT20" s="146">
        <v>5189.44</v>
      </c>
      <c r="BU20" s="146">
        <v>5626</v>
      </c>
      <c r="BV20" s="142">
        <v>108.4</v>
      </c>
      <c r="BW20" s="141">
        <v>436.5600000000004</v>
      </c>
      <c r="BX20" s="150"/>
    </row>
    <row r="21" spans="1:76" s="3" customFormat="1" ht="21.75" customHeight="1">
      <c r="A21" s="145" t="s">
        <v>54</v>
      </c>
      <c r="B21" s="146">
        <v>1849</v>
      </c>
      <c r="C21" s="147">
        <v>1975</v>
      </c>
      <c r="D21" s="142">
        <v>106.81449432125474</v>
      </c>
      <c r="E21" s="141">
        <v>126</v>
      </c>
      <c r="F21" s="146">
        <v>864</v>
      </c>
      <c r="G21" s="146">
        <v>975</v>
      </c>
      <c r="H21" s="142">
        <v>112.84722222222223</v>
      </c>
      <c r="I21" s="141">
        <v>111</v>
      </c>
      <c r="J21" s="141">
        <v>455</v>
      </c>
      <c r="K21" s="141">
        <v>592</v>
      </c>
      <c r="L21" s="142">
        <v>130.1098901098901</v>
      </c>
      <c r="M21" s="141">
        <v>137</v>
      </c>
      <c r="N21" s="146">
        <v>446</v>
      </c>
      <c r="O21" s="146">
        <v>306</v>
      </c>
      <c r="P21" s="142">
        <v>68.60986547085201</v>
      </c>
      <c r="Q21" s="141">
        <v>-140</v>
      </c>
      <c r="R21" s="146">
        <v>200</v>
      </c>
      <c r="S21" s="146">
        <v>74</v>
      </c>
      <c r="T21" s="142">
        <v>37</v>
      </c>
      <c r="U21" s="141">
        <v>-126</v>
      </c>
      <c r="V21" s="142">
        <v>44.8</v>
      </c>
      <c r="W21" s="142">
        <v>24.2</v>
      </c>
      <c r="X21" s="142">
        <v>-20.599999999999998</v>
      </c>
      <c r="Y21" s="146">
        <v>83</v>
      </c>
      <c r="Z21" s="146">
        <v>33</v>
      </c>
      <c r="AA21" s="143">
        <v>39.75903614457831</v>
      </c>
      <c r="AB21" s="141">
        <v>-50</v>
      </c>
      <c r="AC21" s="141">
        <v>3128</v>
      </c>
      <c r="AD21" s="141">
        <v>1266</v>
      </c>
      <c r="AE21" s="143">
        <v>40.47314578005115</v>
      </c>
      <c r="AF21" s="141">
        <v>-1862</v>
      </c>
      <c r="AG21" s="159">
        <v>848</v>
      </c>
      <c r="AH21" s="159">
        <v>880</v>
      </c>
      <c r="AI21" s="143">
        <v>103.77358490566037</v>
      </c>
      <c r="AJ21" s="141">
        <v>32</v>
      </c>
      <c r="AK21" s="160">
        <v>2280</v>
      </c>
      <c r="AL21" s="160">
        <v>386</v>
      </c>
      <c r="AM21" s="143">
        <v>16.929824561403507</v>
      </c>
      <c r="AN21" s="141">
        <v>-1894</v>
      </c>
      <c r="AO21" s="146">
        <v>166</v>
      </c>
      <c r="AP21" s="146">
        <v>60</v>
      </c>
      <c r="AQ21" s="143">
        <v>36.144578313253014</v>
      </c>
      <c r="AR21" s="141">
        <v>-106</v>
      </c>
      <c r="AS21" s="146">
        <v>103</v>
      </c>
      <c r="AT21" s="146">
        <v>82</v>
      </c>
      <c r="AU21" s="143">
        <v>79.6</v>
      </c>
      <c r="AV21" s="141">
        <v>-21</v>
      </c>
      <c r="AW21" s="149">
        <v>485</v>
      </c>
      <c r="AX21" s="146">
        <v>322</v>
      </c>
      <c r="AY21" s="143">
        <v>66.4</v>
      </c>
      <c r="AZ21" s="141">
        <v>-163</v>
      </c>
      <c r="BA21" s="148">
        <v>1404</v>
      </c>
      <c r="BB21" s="148">
        <v>1452</v>
      </c>
      <c r="BC21" s="143">
        <v>103.4</v>
      </c>
      <c r="BD21" s="141">
        <v>48</v>
      </c>
      <c r="BE21" s="146">
        <v>422</v>
      </c>
      <c r="BF21" s="146">
        <v>515</v>
      </c>
      <c r="BG21" s="143">
        <v>122.03791469194314</v>
      </c>
      <c r="BH21" s="141">
        <v>93</v>
      </c>
      <c r="BI21" s="146">
        <v>338</v>
      </c>
      <c r="BJ21" s="146">
        <v>379</v>
      </c>
      <c r="BK21" s="143">
        <v>112.1301775147929</v>
      </c>
      <c r="BL21" s="141">
        <v>41</v>
      </c>
      <c r="BM21" s="146">
        <v>2707.7562326869806</v>
      </c>
      <c r="BN21" s="146">
        <v>3189.2339544513457</v>
      </c>
      <c r="BO21" s="143">
        <v>117.8</v>
      </c>
      <c r="BP21" s="141">
        <v>22</v>
      </c>
      <c r="BQ21" s="141">
        <v>38</v>
      </c>
      <c r="BR21" s="143">
        <v>172.7</v>
      </c>
      <c r="BS21" s="141">
        <v>16</v>
      </c>
      <c r="BT21" s="146">
        <v>4216.97</v>
      </c>
      <c r="BU21" s="146">
        <v>5178.58</v>
      </c>
      <c r="BV21" s="142">
        <v>122.8</v>
      </c>
      <c r="BW21" s="141">
        <v>961.6099999999997</v>
      </c>
      <c r="BX21" s="150"/>
    </row>
    <row r="22" spans="1:76" s="3" customFormat="1" ht="21.75" customHeight="1">
      <c r="A22" s="145" t="s">
        <v>55</v>
      </c>
      <c r="B22" s="146">
        <v>3489</v>
      </c>
      <c r="C22" s="147">
        <v>3810</v>
      </c>
      <c r="D22" s="142">
        <v>109.20034393809115</v>
      </c>
      <c r="E22" s="141">
        <v>321</v>
      </c>
      <c r="F22" s="146">
        <v>1417</v>
      </c>
      <c r="G22" s="146">
        <v>1529</v>
      </c>
      <c r="H22" s="142">
        <v>107.90402258292167</v>
      </c>
      <c r="I22" s="141">
        <v>112</v>
      </c>
      <c r="J22" s="141">
        <v>563</v>
      </c>
      <c r="K22" s="141">
        <v>846</v>
      </c>
      <c r="L22" s="142">
        <v>150.26642984014208</v>
      </c>
      <c r="M22" s="141">
        <v>283</v>
      </c>
      <c r="N22" s="146">
        <v>953</v>
      </c>
      <c r="O22" s="146">
        <v>680</v>
      </c>
      <c r="P22" s="142">
        <v>71.35362014690452</v>
      </c>
      <c r="Q22" s="141">
        <v>-273</v>
      </c>
      <c r="R22" s="146">
        <v>398</v>
      </c>
      <c r="S22" s="146">
        <v>137</v>
      </c>
      <c r="T22" s="142">
        <v>34.42211055276382</v>
      </c>
      <c r="U22" s="141">
        <v>-261</v>
      </c>
      <c r="V22" s="142">
        <v>41.8</v>
      </c>
      <c r="W22" s="142">
        <v>20.1</v>
      </c>
      <c r="X22" s="142">
        <v>-21.699999999999996</v>
      </c>
      <c r="Y22" s="146">
        <v>61</v>
      </c>
      <c r="Z22" s="146">
        <v>84</v>
      </c>
      <c r="AA22" s="143">
        <v>137.70491803278688</v>
      </c>
      <c r="AB22" s="141">
        <v>23</v>
      </c>
      <c r="AC22" s="141">
        <v>4310</v>
      </c>
      <c r="AD22" s="141">
        <v>2010</v>
      </c>
      <c r="AE22" s="143">
        <v>46.635730858468676</v>
      </c>
      <c r="AF22" s="141">
        <v>-2300</v>
      </c>
      <c r="AG22" s="159">
        <v>1360</v>
      </c>
      <c r="AH22" s="159">
        <v>1345</v>
      </c>
      <c r="AI22" s="143">
        <v>98.89705882352942</v>
      </c>
      <c r="AJ22" s="141">
        <v>-15</v>
      </c>
      <c r="AK22" s="160">
        <v>2950</v>
      </c>
      <c r="AL22" s="160">
        <v>665</v>
      </c>
      <c r="AM22" s="143">
        <v>22.54237288135593</v>
      </c>
      <c r="AN22" s="141">
        <v>-2285</v>
      </c>
      <c r="AO22" s="146">
        <v>228</v>
      </c>
      <c r="AP22" s="146">
        <v>79</v>
      </c>
      <c r="AQ22" s="143">
        <v>34.64912280701755</v>
      </c>
      <c r="AR22" s="141">
        <v>-149</v>
      </c>
      <c r="AS22" s="146">
        <v>163</v>
      </c>
      <c r="AT22" s="146">
        <v>122</v>
      </c>
      <c r="AU22" s="143">
        <v>74.8</v>
      </c>
      <c r="AV22" s="141">
        <v>-41</v>
      </c>
      <c r="AW22" s="149">
        <v>1097</v>
      </c>
      <c r="AX22" s="146">
        <v>760</v>
      </c>
      <c r="AY22" s="143">
        <v>69.3</v>
      </c>
      <c r="AZ22" s="141">
        <v>-337</v>
      </c>
      <c r="BA22" s="148">
        <v>2484</v>
      </c>
      <c r="BB22" s="148">
        <v>2742</v>
      </c>
      <c r="BC22" s="143">
        <v>110.4</v>
      </c>
      <c r="BD22" s="141">
        <v>258</v>
      </c>
      <c r="BE22" s="146">
        <v>470</v>
      </c>
      <c r="BF22" s="146">
        <v>664</v>
      </c>
      <c r="BG22" s="143">
        <v>141.27659574468086</v>
      </c>
      <c r="BH22" s="141">
        <v>194</v>
      </c>
      <c r="BI22" s="146">
        <v>399</v>
      </c>
      <c r="BJ22" s="146">
        <v>554</v>
      </c>
      <c r="BK22" s="143">
        <v>138.84711779448622</v>
      </c>
      <c r="BL22" s="141">
        <v>155</v>
      </c>
      <c r="BM22" s="146">
        <v>3692.401960784314</v>
      </c>
      <c r="BN22" s="146">
        <v>4269.742813918306</v>
      </c>
      <c r="BO22" s="143">
        <v>115.6</v>
      </c>
      <c r="BP22" s="141">
        <v>69</v>
      </c>
      <c r="BQ22" s="141">
        <v>65</v>
      </c>
      <c r="BR22" s="143">
        <v>94.2</v>
      </c>
      <c r="BS22" s="141">
        <v>-4</v>
      </c>
      <c r="BT22" s="146">
        <v>5681.32</v>
      </c>
      <c r="BU22" s="146">
        <v>6098.69</v>
      </c>
      <c r="BV22" s="142">
        <v>107.3</v>
      </c>
      <c r="BW22" s="141">
        <v>417.3699999999999</v>
      </c>
      <c r="BX22" s="150"/>
    </row>
    <row r="23" spans="1:76" s="3" customFormat="1" ht="21.75" customHeight="1">
      <c r="A23" s="145" t="s">
        <v>56</v>
      </c>
      <c r="B23" s="146">
        <v>1212</v>
      </c>
      <c r="C23" s="147">
        <v>1167</v>
      </c>
      <c r="D23" s="142">
        <v>96.28712871287128</v>
      </c>
      <c r="E23" s="141">
        <v>-45</v>
      </c>
      <c r="F23" s="146">
        <v>645</v>
      </c>
      <c r="G23" s="146">
        <v>658</v>
      </c>
      <c r="H23" s="142">
        <v>102.01550387596899</v>
      </c>
      <c r="I23" s="141">
        <v>13</v>
      </c>
      <c r="J23" s="141">
        <v>354</v>
      </c>
      <c r="K23" s="141">
        <v>457</v>
      </c>
      <c r="L23" s="142">
        <v>129.09604519774012</v>
      </c>
      <c r="M23" s="141">
        <v>103</v>
      </c>
      <c r="N23" s="146">
        <v>538</v>
      </c>
      <c r="O23" s="146">
        <v>305</v>
      </c>
      <c r="P23" s="142">
        <v>56.69144981412639</v>
      </c>
      <c r="Q23" s="141">
        <v>-233</v>
      </c>
      <c r="R23" s="146">
        <v>281</v>
      </c>
      <c r="S23" s="146">
        <v>85</v>
      </c>
      <c r="T23" s="142">
        <v>30.2491103202847</v>
      </c>
      <c r="U23" s="141">
        <v>-196</v>
      </c>
      <c r="V23" s="142">
        <v>52.2</v>
      </c>
      <c r="W23" s="142">
        <v>27.9</v>
      </c>
      <c r="X23" s="142">
        <v>-24.300000000000004</v>
      </c>
      <c r="Y23" s="146">
        <v>99</v>
      </c>
      <c r="Z23" s="146">
        <v>50</v>
      </c>
      <c r="AA23" s="143">
        <v>50.505050505050505</v>
      </c>
      <c r="AB23" s="141">
        <v>-49</v>
      </c>
      <c r="AC23" s="141">
        <v>2084</v>
      </c>
      <c r="AD23" s="141">
        <v>873</v>
      </c>
      <c r="AE23" s="143">
        <v>41.89059500959693</v>
      </c>
      <c r="AF23" s="141">
        <v>-1211</v>
      </c>
      <c r="AG23" s="159">
        <v>641</v>
      </c>
      <c r="AH23" s="159">
        <v>554</v>
      </c>
      <c r="AI23" s="143">
        <v>86.42745709828392</v>
      </c>
      <c r="AJ23" s="141">
        <v>-87</v>
      </c>
      <c r="AK23" s="160">
        <v>1443</v>
      </c>
      <c r="AL23" s="160">
        <v>319</v>
      </c>
      <c r="AM23" s="143">
        <v>22.106722106722106</v>
      </c>
      <c r="AN23" s="141">
        <v>-1124</v>
      </c>
      <c r="AO23" s="146">
        <v>320</v>
      </c>
      <c r="AP23" s="146">
        <v>158</v>
      </c>
      <c r="AQ23" s="143">
        <v>49.375</v>
      </c>
      <c r="AR23" s="141">
        <v>-162</v>
      </c>
      <c r="AS23" s="146">
        <v>132</v>
      </c>
      <c r="AT23" s="146">
        <v>114</v>
      </c>
      <c r="AU23" s="143">
        <v>86.4</v>
      </c>
      <c r="AV23" s="141">
        <v>-18</v>
      </c>
      <c r="AW23" s="149">
        <v>526</v>
      </c>
      <c r="AX23" s="146">
        <v>344</v>
      </c>
      <c r="AY23" s="143">
        <v>65.4</v>
      </c>
      <c r="AZ23" s="141">
        <v>-182</v>
      </c>
      <c r="BA23" s="148">
        <v>645</v>
      </c>
      <c r="BB23" s="148">
        <v>709</v>
      </c>
      <c r="BC23" s="143">
        <v>109.9</v>
      </c>
      <c r="BD23" s="141">
        <v>64</v>
      </c>
      <c r="BE23" s="146">
        <v>222</v>
      </c>
      <c r="BF23" s="146">
        <v>261</v>
      </c>
      <c r="BG23" s="143">
        <v>117.56756756756756</v>
      </c>
      <c r="BH23" s="141">
        <v>39</v>
      </c>
      <c r="BI23" s="146">
        <v>187</v>
      </c>
      <c r="BJ23" s="146">
        <v>193</v>
      </c>
      <c r="BK23" s="143">
        <v>103.20855614973262</v>
      </c>
      <c r="BL23" s="141">
        <v>6</v>
      </c>
      <c r="BM23" s="146">
        <v>3058.0188679245284</v>
      </c>
      <c r="BN23" s="146">
        <v>3396.7479674796746</v>
      </c>
      <c r="BO23" s="143">
        <v>111.1</v>
      </c>
      <c r="BP23" s="141">
        <v>19</v>
      </c>
      <c r="BQ23" s="141">
        <v>30</v>
      </c>
      <c r="BR23" s="143">
        <v>157.9</v>
      </c>
      <c r="BS23" s="141">
        <v>11</v>
      </c>
      <c r="BT23" s="146">
        <v>5170.05</v>
      </c>
      <c r="BU23" s="146">
        <v>5326.53</v>
      </c>
      <c r="BV23" s="142">
        <v>103</v>
      </c>
      <c r="BW23" s="141">
        <v>156.47999999999956</v>
      </c>
      <c r="BX23" s="150"/>
    </row>
    <row r="24" spans="1:76" s="3" customFormat="1" ht="21.75" customHeight="1">
      <c r="A24" s="145" t="s">
        <v>57</v>
      </c>
      <c r="B24" s="146">
        <v>1507</v>
      </c>
      <c r="C24" s="147">
        <v>1572</v>
      </c>
      <c r="D24" s="142">
        <v>104.31320504313204</v>
      </c>
      <c r="E24" s="141">
        <v>65</v>
      </c>
      <c r="F24" s="146">
        <v>818</v>
      </c>
      <c r="G24" s="146">
        <v>867</v>
      </c>
      <c r="H24" s="142">
        <v>105.99022004889976</v>
      </c>
      <c r="I24" s="141">
        <v>49</v>
      </c>
      <c r="J24" s="141">
        <v>460</v>
      </c>
      <c r="K24" s="141">
        <v>490</v>
      </c>
      <c r="L24" s="142">
        <v>106.5217391304348</v>
      </c>
      <c r="M24" s="141">
        <v>30</v>
      </c>
      <c r="N24" s="146">
        <v>410</v>
      </c>
      <c r="O24" s="146">
        <v>434</v>
      </c>
      <c r="P24" s="142">
        <v>105.85365853658537</v>
      </c>
      <c r="Q24" s="141">
        <v>24</v>
      </c>
      <c r="R24" s="146">
        <v>216</v>
      </c>
      <c r="S24" s="146">
        <v>212</v>
      </c>
      <c r="T24" s="142">
        <v>98.14814814814815</v>
      </c>
      <c r="U24" s="141">
        <v>-4</v>
      </c>
      <c r="V24" s="142">
        <v>52.7</v>
      </c>
      <c r="W24" s="142">
        <v>48.8</v>
      </c>
      <c r="X24" s="142">
        <v>-3.9000000000000057</v>
      </c>
      <c r="Y24" s="146">
        <v>47</v>
      </c>
      <c r="Z24" s="146">
        <v>34</v>
      </c>
      <c r="AA24" s="143">
        <v>72.3404255319149</v>
      </c>
      <c r="AB24" s="141">
        <v>-13</v>
      </c>
      <c r="AC24" s="141">
        <v>1647</v>
      </c>
      <c r="AD24" s="141">
        <v>946</v>
      </c>
      <c r="AE24" s="143">
        <v>57.43776563448695</v>
      </c>
      <c r="AF24" s="141">
        <v>-701</v>
      </c>
      <c r="AG24" s="159">
        <v>773</v>
      </c>
      <c r="AH24" s="159">
        <v>609</v>
      </c>
      <c r="AI24" s="143">
        <v>78.78395860284606</v>
      </c>
      <c r="AJ24" s="141">
        <v>-164</v>
      </c>
      <c r="AK24" s="160">
        <v>874</v>
      </c>
      <c r="AL24" s="160">
        <v>337</v>
      </c>
      <c r="AM24" s="143">
        <v>38.558352402745996</v>
      </c>
      <c r="AN24" s="141">
        <v>-537</v>
      </c>
      <c r="AO24" s="146">
        <v>180</v>
      </c>
      <c r="AP24" s="146">
        <v>93</v>
      </c>
      <c r="AQ24" s="143">
        <v>51.66666666666667</v>
      </c>
      <c r="AR24" s="141">
        <v>-87</v>
      </c>
      <c r="AS24" s="146">
        <v>96</v>
      </c>
      <c r="AT24" s="146">
        <v>92</v>
      </c>
      <c r="AU24" s="143">
        <v>95.8</v>
      </c>
      <c r="AV24" s="141">
        <v>-4</v>
      </c>
      <c r="AW24" s="149">
        <v>413</v>
      </c>
      <c r="AX24" s="146">
        <v>472</v>
      </c>
      <c r="AY24" s="143">
        <v>114.3</v>
      </c>
      <c r="AZ24" s="141">
        <v>59</v>
      </c>
      <c r="BA24" s="148">
        <v>1029</v>
      </c>
      <c r="BB24" s="148">
        <v>888</v>
      </c>
      <c r="BC24" s="143">
        <v>86.3</v>
      </c>
      <c r="BD24" s="141">
        <v>-141</v>
      </c>
      <c r="BE24" s="146">
        <v>423</v>
      </c>
      <c r="BF24" s="146">
        <v>403</v>
      </c>
      <c r="BG24" s="143">
        <v>95.27186761229315</v>
      </c>
      <c r="BH24" s="141">
        <v>-20</v>
      </c>
      <c r="BI24" s="146">
        <v>340</v>
      </c>
      <c r="BJ24" s="146">
        <v>321</v>
      </c>
      <c r="BK24" s="143">
        <v>94.41176470588235</v>
      </c>
      <c r="BL24" s="141">
        <v>-19</v>
      </c>
      <c r="BM24" s="146">
        <v>2609.912536443149</v>
      </c>
      <c r="BN24" s="146">
        <v>2849.3865030674847</v>
      </c>
      <c r="BO24" s="143">
        <v>109.2</v>
      </c>
      <c r="BP24" s="141">
        <v>17</v>
      </c>
      <c r="BQ24" s="141">
        <v>45</v>
      </c>
      <c r="BR24" s="143">
        <v>264.7</v>
      </c>
      <c r="BS24" s="141">
        <v>28</v>
      </c>
      <c r="BT24" s="146">
        <v>4728.65</v>
      </c>
      <c r="BU24" s="146">
        <v>5481.53</v>
      </c>
      <c r="BV24" s="142">
        <v>115.9</v>
      </c>
      <c r="BW24" s="141">
        <v>752.8800000000001</v>
      </c>
      <c r="BX24" s="150"/>
    </row>
    <row r="25" spans="1:76" s="3" customFormat="1" ht="21.75" customHeight="1">
      <c r="A25" s="145" t="s">
        <v>58</v>
      </c>
      <c r="B25" s="146">
        <v>1327</v>
      </c>
      <c r="C25" s="147">
        <v>1019</v>
      </c>
      <c r="D25" s="142">
        <v>76.78975131876413</v>
      </c>
      <c r="E25" s="141">
        <v>-308</v>
      </c>
      <c r="F25" s="146">
        <v>821</v>
      </c>
      <c r="G25" s="146">
        <v>895</v>
      </c>
      <c r="H25" s="142">
        <v>109.01339829476248</v>
      </c>
      <c r="I25" s="141">
        <v>74</v>
      </c>
      <c r="J25" s="141">
        <v>422</v>
      </c>
      <c r="K25" s="141">
        <v>539</v>
      </c>
      <c r="L25" s="142">
        <v>127.72511848341233</v>
      </c>
      <c r="M25" s="141">
        <v>117</v>
      </c>
      <c r="N25" s="146">
        <v>448</v>
      </c>
      <c r="O25" s="146">
        <v>294</v>
      </c>
      <c r="P25" s="142">
        <v>65.625</v>
      </c>
      <c r="Q25" s="141">
        <v>-154</v>
      </c>
      <c r="R25" s="146">
        <v>248</v>
      </c>
      <c r="S25" s="146">
        <v>60</v>
      </c>
      <c r="T25" s="142">
        <v>24.193548387096776</v>
      </c>
      <c r="U25" s="141">
        <v>-188</v>
      </c>
      <c r="V25" s="142">
        <v>55.4</v>
      </c>
      <c r="W25" s="142">
        <v>20.4</v>
      </c>
      <c r="X25" s="142">
        <v>-35</v>
      </c>
      <c r="Y25" s="146">
        <v>53</v>
      </c>
      <c r="Z25" s="146">
        <v>43</v>
      </c>
      <c r="AA25" s="143">
        <v>81.13207547169812</v>
      </c>
      <c r="AB25" s="141">
        <v>-10</v>
      </c>
      <c r="AC25" s="141">
        <v>1711</v>
      </c>
      <c r="AD25" s="141">
        <v>1034</v>
      </c>
      <c r="AE25" s="143">
        <v>60.43249561659848</v>
      </c>
      <c r="AF25" s="141">
        <v>-677</v>
      </c>
      <c r="AG25" s="159">
        <v>816</v>
      </c>
      <c r="AH25" s="159">
        <v>806</v>
      </c>
      <c r="AI25" s="143">
        <v>98.77450980392156</v>
      </c>
      <c r="AJ25" s="141">
        <v>-10</v>
      </c>
      <c r="AK25" s="160">
        <v>895</v>
      </c>
      <c r="AL25" s="160">
        <v>228</v>
      </c>
      <c r="AM25" s="143">
        <v>25.474860335195533</v>
      </c>
      <c r="AN25" s="141">
        <v>-667</v>
      </c>
      <c r="AO25" s="146">
        <v>150</v>
      </c>
      <c r="AP25" s="146">
        <v>61</v>
      </c>
      <c r="AQ25" s="143">
        <v>40.666666666666664</v>
      </c>
      <c r="AR25" s="141">
        <v>-89</v>
      </c>
      <c r="AS25" s="146">
        <v>91</v>
      </c>
      <c r="AT25" s="146">
        <v>98</v>
      </c>
      <c r="AU25" s="143">
        <v>107.7</v>
      </c>
      <c r="AV25" s="141">
        <v>7</v>
      </c>
      <c r="AW25" s="149">
        <v>487</v>
      </c>
      <c r="AX25" s="146">
        <v>308</v>
      </c>
      <c r="AY25" s="143">
        <v>63.2</v>
      </c>
      <c r="AZ25" s="141">
        <v>-179</v>
      </c>
      <c r="BA25" s="148">
        <v>566</v>
      </c>
      <c r="BB25" s="148">
        <v>435</v>
      </c>
      <c r="BC25" s="143">
        <v>76.9</v>
      </c>
      <c r="BD25" s="141">
        <v>-131</v>
      </c>
      <c r="BE25" s="146">
        <v>415</v>
      </c>
      <c r="BF25" s="146">
        <v>419</v>
      </c>
      <c r="BG25" s="143">
        <v>100.96385542168676</v>
      </c>
      <c r="BH25" s="141">
        <v>4</v>
      </c>
      <c r="BI25" s="146">
        <v>341</v>
      </c>
      <c r="BJ25" s="146">
        <v>342</v>
      </c>
      <c r="BK25" s="143">
        <v>100.29325513196481</v>
      </c>
      <c r="BL25" s="141">
        <v>1</v>
      </c>
      <c r="BM25" s="146">
        <v>2718.840579710145</v>
      </c>
      <c r="BN25" s="146">
        <v>2793.5393258426966</v>
      </c>
      <c r="BO25" s="143">
        <v>102.7</v>
      </c>
      <c r="BP25" s="141">
        <v>20</v>
      </c>
      <c r="BQ25" s="141">
        <v>19</v>
      </c>
      <c r="BR25" s="143">
        <v>95</v>
      </c>
      <c r="BS25" s="141">
        <v>-1</v>
      </c>
      <c r="BT25" s="146">
        <v>4985.55</v>
      </c>
      <c r="BU25" s="146">
        <v>5791.39</v>
      </c>
      <c r="BV25" s="142">
        <v>116.2</v>
      </c>
      <c r="BW25" s="141">
        <v>805.8400000000001</v>
      </c>
      <c r="BX25" s="150"/>
    </row>
    <row r="26" spans="1:76" s="2" customFormat="1" ht="21.75" customHeight="1">
      <c r="A26" s="145" t="s">
        <v>59</v>
      </c>
      <c r="B26" s="146">
        <v>1432</v>
      </c>
      <c r="C26" s="147">
        <v>1430</v>
      </c>
      <c r="D26" s="142">
        <v>99.86033519553072</v>
      </c>
      <c r="E26" s="141">
        <v>-2</v>
      </c>
      <c r="F26" s="146">
        <v>925</v>
      </c>
      <c r="G26" s="146">
        <v>905</v>
      </c>
      <c r="H26" s="142">
        <v>97.83783783783784</v>
      </c>
      <c r="I26" s="141">
        <v>-20</v>
      </c>
      <c r="J26" s="141">
        <v>492</v>
      </c>
      <c r="K26" s="141">
        <v>492</v>
      </c>
      <c r="L26" s="142">
        <v>100</v>
      </c>
      <c r="M26" s="141">
        <v>0</v>
      </c>
      <c r="N26" s="146">
        <v>260</v>
      </c>
      <c r="O26" s="146">
        <v>208</v>
      </c>
      <c r="P26" s="142">
        <v>80</v>
      </c>
      <c r="Q26" s="141">
        <v>-52</v>
      </c>
      <c r="R26" s="146">
        <v>93</v>
      </c>
      <c r="S26" s="146">
        <v>40</v>
      </c>
      <c r="T26" s="142">
        <v>43.01075268817204</v>
      </c>
      <c r="U26" s="141">
        <v>-53</v>
      </c>
      <c r="V26" s="142">
        <v>35.8</v>
      </c>
      <c r="W26" s="142">
        <v>19.2</v>
      </c>
      <c r="X26" s="142">
        <v>-16.599999999999998</v>
      </c>
      <c r="Y26" s="146">
        <v>58</v>
      </c>
      <c r="Z26" s="146">
        <v>21</v>
      </c>
      <c r="AA26" s="143">
        <v>36.206896551724135</v>
      </c>
      <c r="AB26" s="141">
        <v>-37</v>
      </c>
      <c r="AC26" s="141">
        <v>1339</v>
      </c>
      <c r="AD26" s="141">
        <v>783</v>
      </c>
      <c r="AE26" s="143">
        <v>58.476474981329346</v>
      </c>
      <c r="AF26" s="141">
        <v>-556</v>
      </c>
      <c r="AG26" s="159">
        <v>892</v>
      </c>
      <c r="AH26" s="159">
        <v>657</v>
      </c>
      <c r="AI26" s="143">
        <v>73.65470852017937</v>
      </c>
      <c r="AJ26" s="141">
        <v>-235</v>
      </c>
      <c r="AK26" s="160">
        <v>447</v>
      </c>
      <c r="AL26" s="160">
        <v>126</v>
      </c>
      <c r="AM26" s="143">
        <v>28.18791946308725</v>
      </c>
      <c r="AN26" s="141">
        <v>-321</v>
      </c>
      <c r="AO26" s="146">
        <v>110</v>
      </c>
      <c r="AP26" s="146">
        <v>11</v>
      </c>
      <c r="AQ26" s="143">
        <v>10</v>
      </c>
      <c r="AR26" s="141">
        <v>-99</v>
      </c>
      <c r="AS26" s="146">
        <v>79</v>
      </c>
      <c r="AT26" s="146">
        <v>56</v>
      </c>
      <c r="AU26" s="143">
        <v>70.9</v>
      </c>
      <c r="AV26" s="141">
        <v>-23</v>
      </c>
      <c r="AW26" s="149">
        <v>262</v>
      </c>
      <c r="AX26" s="146">
        <v>210</v>
      </c>
      <c r="AY26" s="143">
        <v>80.2</v>
      </c>
      <c r="AZ26" s="141">
        <v>-52</v>
      </c>
      <c r="BA26" s="148">
        <v>998</v>
      </c>
      <c r="BB26" s="148">
        <v>980</v>
      </c>
      <c r="BC26" s="143">
        <v>98.2</v>
      </c>
      <c r="BD26" s="141">
        <v>-18</v>
      </c>
      <c r="BE26" s="146">
        <v>498</v>
      </c>
      <c r="BF26" s="146">
        <v>487</v>
      </c>
      <c r="BG26" s="143">
        <v>97.79116465863453</v>
      </c>
      <c r="BH26" s="141">
        <v>-11</v>
      </c>
      <c r="BI26" s="146">
        <v>411</v>
      </c>
      <c r="BJ26" s="146">
        <v>408</v>
      </c>
      <c r="BK26" s="143">
        <v>99.27007299270073</v>
      </c>
      <c r="BL26" s="141">
        <v>-3</v>
      </c>
      <c r="BM26" s="146">
        <v>2685.7831325301204</v>
      </c>
      <c r="BN26" s="146">
        <v>2589.5833333333335</v>
      </c>
      <c r="BO26" s="143">
        <v>96.4</v>
      </c>
      <c r="BP26" s="141">
        <v>25</v>
      </c>
      <c r="BQ26" s="141">
        <v>18</v>
      </c>
      <c r="BR26" s="143">
        <v>72</v>
      </c>
      <c r="BS26" s="141">
        <v>-7</v>
      </c>
      <c r="BT26" s="146">
        <v>4458.1</v>
      </c>
      <c r="BU26" s="146">
        <v>5502.56</v>
      </c>
      <c r="BV26" s="142">
        <v>123.4</v>
      </c>
      <c r="BW26" s="141">
        <v>1044.46</v>
      </c>
      <c r="BX26" s="150"/>
    </row>
    <row r="27" spans="1:76" s="2" customFormat="1" ht="21.75" customHeight="1">
      <c r="A27" s="145" t="s">
        <v>60</v>
      </c>
      <c r="B27" s="146">
        <v>1666</v>
      </c>
      <c r="C27" s="147">
        <v>1457</v>
      </c>
      <c r="D27" s="142">
        <v>87.45498199279712</v>
      </c>
      <c r="E27" s="141">
        <v>-209</v>
      </c>
      <c r="F27" s="146">
        <v>821</v>
      </c>
      <c r="G27" s="146">
        <v>748</v>
      </c>
      <c r="H27" s="142">
        <v>91.10840438489647</v>
      </c>
      <c r="I27" s="141">
        <v>-73</v>
      </c>
      <c r="J27" s="141">
        <v>385</v>
      </c>
      <c r="K27" s="141">
        <v>375</v>
      </c>
      <c r="L27" s="142">
        <v>97.40259740259741</v>
      </c>
      <c r="M27" s="141">
        <v>-10</v>
      </c>
      <c r="N27" s="146">
        <v>399</v>
      </c>
      <c r="O27" s="146">
        <v>242</v>
      </c>
      <c r="P27" s="142">
        <v>60.6516290726817</v>
      </c>
      <c r="Q27" s="141">
        <v>-157</v>
      </c>
      <c r="R27" s="146">
        <v>175</v>
      </c>
      <c r="S27" s="146">
        <v>45</v>
      </c>
      <c r="T27" s="142">
        <v>25.71428571428571</v>
      </c>
      <c r="U27" s="141">
        <v>-130</v>
      </c>
      <c r="V27" s="142">
        <v>43.9</v>
      </c>
      <c r="W27" s="142">
        <v>18.6</v>
      </c>
      <c r="X27" s="142">
        <v>-25.299999999999997</v>
      </c>
      <c r="Y27" s="146">
        <v>30</v>
      </c>
      <c r="Z27" s="146">
        <v>42</v>
      </c>
      <c r="AA27" s="143">
        <v>140</v>
      </c>
      <c r="AB27" s="141">
        <v>12</v>
      </c>
      <c r="AC27" s="141">
        <v>1501</v>
      </c>
      <c r="AD27" s="141">
        <v>855</v>
      </c>
      <c r="AE27" s="143">
        <v>56.962025316455694</v>
      </c>
      <c r="AF27" s="141">
        <v>-646</v>
      </c>
      <c r="AG27" s="159">
        <v>772</v>
      </c>
      <c r="AH27" s="159">
        <v>667</v>
      </c>
      <c r="AI27" s="143">
        <v>86.39896373056995</v>
      </c>
      <c r="AJ27" s="141">
        <v>-105</v>
      </c>
      <c r="AK27" s="160">
        <v>729</v>
      </c>
      <c r="AL27" s="160">
        <v>188</v>
      </c>
      <c r="AM27" s="143">
        <v>25.78875171467764</v>
      </c>
      <c r="AN27" s="141">
        <v>-541</v>
      </c>
      <c r="AO27" s="146">
        <v>168</v>
      </c>
      <c r="AP27" s="146">
        <v>84</v>
      </c>
      <c r="AQ27" s="143">
        <v>50</v>
      </c>
      <c r="AR27" s="141">
        <v>-84</v>
      </c>
      <c r="AS27" s="146">
        <v>69</v>
      </c>
      <c r="AT27" s="146">
        <v>72</v>
      </c>
      <c r="AU27" s="143">
        <v>104.3</v>
      </c>
      <c r="AV27" s="141">
        <v>3</v>
      </c>
      <c r="AW27" s="149">
        <v>513</v>
      </c>
      <c r="AX27" s="146">
        <v>263</v>
      </c>
      <c r="AY27" s="143">
        <v>51.3</v>
      </c>
      <c r="AZ27" s="141">
        <v>-250</v>
      </c>
      <c r="BA27" s="148">
        <v>1069</v>
      </c>
      <c r="BB27" s="148">
        <v>981</v>
      </c>
      <c r="BC27" s="143">
        <v>91.8</v>
      </c>
      <c r="BD27" s="141">
        <v>-88</v>
      </c>
      <c r="BE27" s="146">
        <v>372</v>
      </c>
      <c r="BF27" s="146">
        <v>355</v>
      </c>
      <c r="BG27" s="143">
        <v>95.43010752688173</v>
      </c>
      <c r="BH27" s="141">
        <v>-17</v>
      </c>
      <c r="BI27" s="146">
        <v>312</v>
      </c>
      <c r="BJ27" s="146">
        <v>310</v>
      </c>
      <c r="BK27" s="143">
        <v>99.35897435897436</v>
      </c>
      <c r="BL27" s="141">
        <v>-2</v>
      </c>
      <c r="BM27" s="146">
        <v>2530.674846625767</v>
      </c>
      <c r="BN27" s="146">
        <v>3282.890855457227</v>
      </c>
      <c r="BO27" s="143">
        <v>129.7</v>
      </c>
      <c r="BP27" s="141">
        <v>52</v>
      </c>
      <c r="BQ27" s="141">
        <v>14</v>
      </c>
      <c r="BR27" s="143">
        <v>26.9</v>
      </c>
      <c r="BS27" s="141">
        <v>-38</v>
      </c>
      <c r="BT27" s="146">
        <v>5167.95</v>
      </c>
      <c r="BU27" s="146">
        <v>5851.64</v>
      </c>
      <c r="BV27" s="142">
        <v>113.2</v>
      </c>
      <c r="BW27" s="141">
        <v>683.6900000000005</v>
      </c>
      <c r="BX27" s="150"/>
    </row>
    <row r="28" spans="1:76" s="2" customFormat="1" ht="21.75" customHeight="1">
      <c r="A28" s="145" t="s">
        <v>61</v>
      </c>
      <c r="B28" s="146">
        <v>1736</v>
      </c>
      <c r="C28" s="147">
        <v>2245</v>
      </c>
      <c r="D28" s="142">
        <v>129.32027649769586</v>
      </c>
      <c r="E28" s="141">
        <v>509</v>
      </c>
      <c r="F28" s="146">
        <v>901</v>
      </c>
      <c r="G28" s="146">
        <v>1392</v>
      </c>
      <c r="H28" s="142">
        <v>154.4950055493896</v>
      </c>
      <c r="I28" s="141">
        <v>491</v>
      </c>
      <c r="J28" s="141">
        <v>452</v>
      </c>
      <c r="K28" s="141">
        <v>980</v>
      </c>
      <c r="L28" s="142">
        <v>216.8141592920354</v>
      </c>
      <c r="M28" s="141">
        <v>528</v>
      </c>
      <c r="N28" s="146">
        <v>404</v>
      </c>
      <c r="O28" s="146">
        <v>388</v>
      </c>
      <c r="P28" s="142">
        <v>96.03960396039604</v>
      </c>
      <c r="Q28" s="141">
        <v>-16</v>
      </c>
      <c r="R28" s="146">
        <v>151</v>
      </c>
      <c r="S28" s="146">
        <v>67</v>
      </c>
      <c r="T28" s="142">
        <v>44.370860927152314</v>
      </c>
      <c r="U28" s="141">
        <v>-84</v>
      </c>
      <c r="V28" s="142">
        <v>37.4</v>
      </c>
      <c r="W28" s="142">
        <v>17.3</v>
      </c>
      <c r="X28" s="142">
        <v>-20.099999999999998</v>
      </c>
      <c r="Y28" s="146">
        <v>130</v>
      </c>
      <c r="Z28" s="146">
        <v>85</v>
      </c>
      <c r="AA28" s="143">
        <v>65.38461538461539</v>
      </c>
      <c r="AB28" s="141">
        <v>-45</v>
      </c>
      <c r="AC28" s="141">
        <v>1650</v>
      </c>
      <c r="AD28" s="141">
        <v>1525</v>
      </c>
      <c r="AE28" s="143">
        <v>92.42424242424242</v>
      </c>
      <c r="AF28" s="141">
        <v>-125</v>
      </c>
      <c r="AG28" s="159">
        <v>880</v>
      </c>
      <c r="AH28" s="159">
        <v>1043</v>
      </c>
      <c r="AI28" s="143">
        <v>118.52272727272727</v>
      </c>
      <c r="AJ28" s="141">
        <v>163</v>
      </c>
      <c r="AK28" s="160">
        <v>770</v>
      </c>
      <c r="AL28" s="160">
        <v>482</v>
      </c>
      <c r="AM28" s="143">
        <v>62.5974025974026</v>
      </c>
      <c r="AN28" s="141">
        <v>-288</v>
      </c>
      <c r="AO28" s="146">
        <v>173</v>
      </c>
      <c r="AP28" s="146">
        <v>67</v>
      </c>
      <c r="AQ28" s="143">
        <v>38.72832369942196</v>
      </c>
      <c r="AR28" s="141">
        <v>-106</v>
      </c>
      <c r="AS28" s="146">
        <v>224</v>
      </c>
      <c r="AT28" s="146">
        <v>213</v>
      </c>
      <c r="AU28" s="143">
        <v>95.1</v>
      </c>
      <c r="AV28" s="141">
        <v>-11</v>
      </c>
      <c r="AW28" s="149">
        <v>678</v>
      </c>
      <c r="AX28" s="146">
        <v>535</v>
      </c>
      <c r="AY28" s="143">
        <v>78.9</v>
      </c>
      <c r="AZ28" s="141">
        <v>-143</v>
      </c>
      <c r="BA28" s="148">
        <v>1071</v>
      </c>
      <c r="BB28" s="148">
        <v>1452</v>
      </c>
      <c r="BC28" s="143">
        <v>135.6</v>
      </c>
      <c r="BD28" s="141">
        <v>381</v>
      </c>
      <c r="BE28" s="146">
        <v>409</v>
      </c>
      <c r="BF28" s="146">
        <v>703</v>
      </c>
      <c r="BG28" s="143">
        <v>171.88264058679707</v>
      </c>
      <c r="BH28" s="141">
        <v>294</v>
      </c>
      <c r="BI28" s="146">
        <v>340</v>
      </c>
      <c r="BJ28" s="146">
        <v>578</v>
      </c>
      <c r="BK28" s="143">
        <v>170</v>
      </c>
      <c r="BL28" s="141">
        <v>238</v>
      </c>
      <c r="BM28" s="146">
        <v>3619.4736842105262</v>
      </c>
      <c r="BN28" s="146">
        <v>3751.733703190014</v>
      </c>
      <c r="BO28" s="143">
        <v>103.7</v>
      </c>
      <c r="BP28" s="141">
        <v>151</v>
      </c>
      <c r="BQ28" s="141">
        <v>110</v>
      </c>
      <c r="BR28" s="143">
        <v>72.8</v>
      </c>
      <c r="BS28" s="141">
        <v>-41</v>
      </c>
      <c r="BT28" s="146">
        <v>5078.26</v>
      </c>
      <c r="BU28" s="146">
        <v>5932.75</v>
      </c>
      <c r="BV28" s="142">
        <v>116.8</v>
      </c>
      <c r="BW28" s="141">
        <v>854.4899999999998</v>
      </c>
      <c r="BX28" s="150"/>
    </row>
    <row r="29" spans="1:76" s="2" customFormat="1" ht="21.75" customHeight="1">
      <c r="A29" s="145" t="s">
        <v>62</v>
      </c>
      <c r="B29" s="146">
        <v>18751</v>
      </c>
      <c r="C29" s="147">
        <v>23860</v>
      </c>
      <c r="D29" s="142">
        <v>127.24654685083463</v>
      </c>
      <c r="E29" s="141">
        <v>5109</v>
      </c>
      <c r="F29" s="146">
        <v>5250</v>
      </c>
      <c r="G29" s="146">
        <v>7651</v>
      </c>
      <c r="H29" s="142">
        <v>145.73333333333335</v>
      </c>
      <c r="I29" s="141">
        <v>2401</v>
      </c>
      <c r="J29" s="141">
        <v>2862</v>
      </c>
      <c r="K29" s="141">
        <v>5781</v>
      </c>
      <c r="L29" s="142">
        <v>201.99161425576523</v>
      </c>
      <c r="M29" s="141">
        <v>2919</v>
      </c>
      <c r="N29" s="146">
        <v>4414</v>
      </c>
      <c r="O29" s="146">
        <v>2752</v>
      </c>
      <c r="P29" s="142">
        <v>62.34707748074308</v>
      </c>
      <c r="Q29" s="141">
        <v>-1662</v>
      </c>
      <c r="R29" s="146">
        <v>3157</v>
      </c>
      <c r="S29" s="146">
        <v>1358</v>
      </c>
      <c r="T29" s="142">
        <v>43.01552106430155</v>
      </c>
      <c r="U29" s="141">
        <v>-1799</v>
      </c>
      <c r="V29" s="142">
        <v>71.5</v>
      </c>
      <c r="W29" s="142">
        <v>49.3</v>
      </c>
      <c r="X29" s="142">
        <v>-22.200000000000003</v>
      </c>
      <c r="Y29" s="146">
        <v>369</v>
      </c>
      <c r="Z29" s="146">
        <v>209</v>
      </c>
      <c r="AA29" s="143">
        <v>56.639566395663955</v>
      </c>
      <c r="AB29" s="141">
        <v>-160</v>
      </c>
      <c r="AC29" s="141">
        <v>20354</v>
      </c>
      <c r="AD29" s="141">
        <v>8091</v>
      </c>
      <c r="AE29" s="143">
        <v>39.75140021617373</v>
      </c>
      <c r="AF29" s="141">
        <v>-12263</v>
      </c>
      <c r="AG29" s="159">
        <v>4977</v>
      </c>
      <c r="AH29" s="159">
        <v>4982</v>
      </c>
      <c r="AI29" s="143">
        <v>100.10046212577858</v>
      </c>
      <c r="AJ29" s="141">
        <v>5</v>
      </c>
      <c r="AK29" s="160">
        <v>15377</v>
      </c>
      <c r="AL29" s="160">
        <v>3109</v>
      </c>
      <c r="AM29" s="143">
        <v>20.21850816153996</v>
      </c>
      <c r="AN29" s="141">
        <v>-12268</v>
      </c>
      <c r="AO29" s="146">
        <v>838</v>
      </c>
      <c r="AP29" s="146">
        <v>220</v>
      </c>
      <c r="AQ29" s="143">
        <v>26.25298329355609</v>
      </c>
      <c r="AR29" s="141">
        <v>-618</v>
      </c>
      <c r="AS29" s="146">
        <v>1511</v>
      </c>
      <c r="AT29" s="146">
        <v>1093</v>
      </c>
      <c r="AU29" s="143">
        <v>72.3</v>
      </c>
      <c r="AV29" s="141">
        <v>-418</v>
      </c>
      <c r="AW29" s="149">
        <v>6656</v>
      </c>
      <c r="AX29" s="146">
        <v>4260</v>
      </c>
      <c r="AY29" s="143">
        <v>64</v>
      </c>
      <c r="AZ29" s="141">
        <v>-2396</v>
      </c>
      <c r="BA29" s="148">
        <v>15190</v>
      </c>
      <c r="BB29" s="148">
        <v>19947</v>
      </c>
      <c r="BC29" s="143">
        <v>131.3</v>
      </c>
      <c r="BD29" s="141">
        <v>4757</v>
      </c>
      <c r="BE29" s="146">
        <v>2053</v>
      </c>
      <c r="BF29" s="146">
        <v>4297</v>
      </c>
      <c r="BG29" s="143">
        <v>209.30345835362886</v>
      </c>
      <c r="BH29" s="141">
        <v>2244</v>
      </c>
      <c r="BI29" s="146">
        <v>1696</v>
      </c>
      <c r="BJ29" s="146">
        <v>3331</v>
      </c>
      <c r="BK29" s="143">
        <v>196.40330188679243</v>
      </c>
      <c r="BL29" s="141">
        <v>1635</v>
      </c>
      <c r="BM29" s="146">
        <v>3905.4696132596687</v>
      </c>
      <c r="BN29" s="146">
        <v>3527.6589986468202</v>
      </c>
      <c r="BO29" s="143">
        <v>90.3</v>
      </c>
      <c r="BP29" s="141">
        <v>978</v>
      </c>
      <c r="BQ29" s="141">
        <v>673</v>
      </c>
      <c r="BR29" s="143">
        <v>68.8</v>
      </c>
      <c r="BS29" s="141">
        <v>-305</v>
      </c>
      <c r="BT29" s="146">
        <v>5820.85</v>
      </c>
      <c r="BU29" s="146">
        <v>6450.25</v>
      </c>
      <c r="BV29" s="142">
        <v>110.8</v>
      </c>
      <c r="BW29" s="141">
        <v>629.3999999999996</v>
      </c>
      <c r="BX29" s="150"/>
    </row>
    <row r="30" spans="1:76" s="2" customFormat="1" ht="21.75" customHeight="1">
      <c r="A30" s="145" t="s">
        <v>63</v>
      </c>
      <c r="B30" s="146">
        <v>8967</v>
      </c>
      <c r="C30" s="147">
        <v>8989</v>
      </c>
      <c r="D30" s="142">
        <v>100.24534403925504</v>
      </c>
      <c r="E30" s="141">
        <v>22</v>
      </c>
      <c r="F30" s="146">
        <v>2174</v>
      </c>
      <c r="G30" s="146">
        <v>2532</v>
      </c>
      <c r="H30" s="142">
        <v>116.46734130634775</v>
      </c>
      <c r="I30" s="141">
        <v>358</v>
      </c>
      <c r="J30" s="141">
        <v>1291</v>
      </c>
      <c r="K30" s="141">
        <v>1713</v>
      </c>
      <c r="L30" s="142">
        <v>132.6878388845856</v>
      </c>
      <c r="M30" s="141">
        <v>422</v>
      </c>
      <c r="N30" s="146">
        <v>1765</v>
      </c>
      <c r="O30" s="146">
        <v>973</v>
      </c>
      <c r="P30" s="142">
        <v>55.127478753541084</v>
      </c>
      <c r="Q30" s="141">
        <v>-792</v>
      </c>
      <c r="R30" s="146">
        <v>1067</v>
      </c>
      <c r="S30" s="146">
        <v>392</v>
      </c>
      <c r="T30" s="142">
        <v>36.73851921274602</v>
      </c>
      <c r="U30" s="141">
        <v>-675</v>
      </c>
      <c r="V30" s="142">
        <v>60.5</v>
      </c>
      <c r="W30" s="142">
        <v>40.3</v>
      </c>
      <c r="X30" s="142">
        <v>-20.200000000000003</v>
      </c>
      <c r="Y30" s="146">
        <v>222</v>
      </c>
      <c r="Z30" s="146">
        <v>223</v>
      </c>
      <c r="AA30" s="143">
        <v>100.45045045045045</v>
      </c>
      <c r="AB30" s="141">
        <v>1</v>
      </c>
      <c r="AC30" s="141">
        <v>7768</v>
      </c>
      <c r="AD30" s="141">
        <v>3293</v>
      </c>
      <c r="AE30" s="143">
        <v>42.3918640576725</v>
      </c>
      <c r="AF30" s="141">
        <v>-4475</v>
      </c>
      <c r="AG30" s="159">
        <v>2042</v>
      </c>
      <c r="AH30" s="159">
        <v>2380</v>
      </c>
      <c r="AI30" s="143">
        <v>116.55239960822722</v>
      </c>
      <c r="AJ30" s="141">
        <v>338</v>
      </c>
      <c r="AK30" s="160">
        <v>5726</v>
      </c>
      <c r="AL30" s="160">
        <v>913</v>
      </c>
      <c r="AM30" s="143">
        <v>15.944813133077192</v>
      </c>
      <c r="AN30" s="141">
        <v>-4813</v>
      </c>
      <c r="AO30" s="146">
        <v>438</v>
      </c>
      <c r="AP30" s="146">
        <v>161</v>
      </c>
      <c r="AQ30" s="143">
        <v>36.757990867579906</v>
      </c>
      <c r="AR30" s="141">
        <v>-277</v>
      </c>
      <c r="AS30" s="146">
        <v>447</v>
      </c>
      <c r="AT30" s="146">
        <v>340</v>
      </c>
      <c r="AU30" s="143">
        <v>76.1</v>
      </c>
      <c r="AV30" s="141">
        <v>-107</v>
      </c>
      <c r="AW30" s="149">
        <v>2417</v>
      </c>
      <c r="AX30" s="146">
        <v>1337</v>
      </c>
      <c r="AY30" s="143">
        <v>55.3</v>
      </c>
      <c r="AZ30" s="141">
        <v>-1080</v>
      </c>
      <c r="BA30" s="148">
        <v>7122</v>
      </c>
      <c r="BB30" s="148">
        <v>7214</v>
      </c>
      <c r="BC30" s="143">
        <v>101.3</v>
      </c>
      <c r="BD30" s="141">
        <v>92</v>
      </c>
      <c r="BE30" s="146">
        <v>788</v>
      </c>
      <c r="BF30" s="146">
        <v>1232</v>
      </c>
      <c r="BG30" s="143">
        <v>156.3451776649746</v>
      </c>
      <c r="BH30" s="141">
        <v>444</v>
      </c>
      <c r="BI30" s="146">
        <v>712</v>
      </c>
      <c r="BJ30" s="146">
        <v>1013</v>
      </c>
      <c r="BK30" s="143">
        <v>142.2752808988764</v>
      </c>
      <c r="BL30" s="141">
        <v>301</v>
      </c>
      <c r="BM30" s="146">
        <v>3465.200517464424</v>
      </c>
      <c r="BN30" s="146">
        <v>3854.850407978241</v>
      </c>
      <c r="BO30" s="143">
        <v>111.2</v>
      </c>
      <c r="BP30" s="141">
        <v>343</v>
      </c>
      <c r="BQ30" s="141">
        <v>231</v>
      </c>
      <c r="BR30" s="143">
        <v>67.3</v>
      </c>
      <c r="BS30" s="141">
        <v>-112</v>
      </c>
      <c r="BT30" s="146">
        <v>5273.86</v>
      </c>
      <c r="BU30" s="146">
        <v>5956.61</v>
      </c>
      <c r="BV30" s="142">
        <v>112.9</v>
      </c>
      <c r="BW30" s="141">
        <v>682.75</v>
      </c>
      <c r="BX30" s="150"/>
    </row>
    <row r="31" spans="1:76" s="2" customFormat="1" ht="21.75" customHeight="1">
      <c r="A31" s="145" t="s">
        <v>36</v>
      </c>
      <c r="B31" s="146">
        <v>7069</v>
      </c>
      <c r="C31" s="147">
        <v>6904</v>
      </c>
      <c r="D31" s="142">
        <v>97.66586504456076</v>
      </c>
      <c r="E31" s="141">
        <v>-165</v>
      </c>
      <c r="F31" s="146">
        <v>1864</v>
      </c>
      <c r="G31" s="146">
        <v>2617</v>
      </c>
      <c r="H31" s="142">
        <v>140.39699570815452</v>
      </c>
      <c r="I31" s="141">
        <v>753</v>
      </c>
      <c r="J31" s="141">
        <v>950</v>
      </c>
      <c r="K31" s="141">
        <v>1764</v>
      </c>
      <c r="L31" s="142">
        <v>185.68421052631578</v>
      </c>
      <c r="M31" s="141">
        <v>814</v>
      </c>
      <c r="N31" s="146">
        <v>1748</v>
      </c>
      <c r="O31" s="146">
        <v>1050</v>
      </c>
      <c r="P31" s="142">
        <v>60.068649885583525</v>
      </c>
      <c r="Q31" s="141">
        <v>-698</v>
      </c>
      <c r="R31" s="146">
        <v>1251</v>
      </c>
      <c r="S31" s="146">
        <v>460</v>
      </c>
      <c r="T31" s="142">
        <v>36.770583533173465</v>
      </c>
      <c r="U31" s="141">
        <v>-791</v>
      </c>
      <c r="V31" s="142">
        <v>71.6</v>
      </c>
      <c r="W31" s="142">
        <v>43.8</v>
      </c>
      <c r="X31" s="142">
        <v>-27.799999999999997</v>
      </c>
      <c r="Y31" s="146">
        <v>178</v>
      </c>
      <c r="Z31" s="146">
        <v>70</v>
      </c>
      <c r="AA31" s="143">
        <v>39.325842696629216</v>
      </c>
      <c r="AB31" s="141">
        <v>-108</v>
      </c>
      <c r="AC31" s="141">
        <v>6368</v>
      </c>
      <c r="AD31" s="141">
        <v>3550</v>
      </c>
      <c r="AE31" s="143">
        <v>55.74748743718593</v>
      </c>
      <c r="AF31" s="141">
        <v>-2818</v>
      </c>
      <c r="AG31" s="159">
        <v>1829</v>
      </c>
      <c r="AH31" s="159">
        <v>2425</v>
      </c>
      <c r="AI31" s="143">
        <v>132.58611262985238</v>
      </c>
      <c r="AJ31" s="141">
        <v>596</v>
      </c>
      <c r="AK31" s="160">
        <v>4539</v>
      </c>
      <c r="AL31" s="160">
        <v>1125</v>
      </c>
      <c r="AM31" s="143">
        <v>24.78519497686715</v>
      </c>
      <c r="AN31" s="141">
        <v>-3414</v>
      </c>
      <c r="AO31" s="146">
        <v>278</v>
      </c>
      <c r="AP31" s="146">
        <v>145</v>
      </c>
      <c r="AQ31" s="143">
        <v>52.15827338129496</v>
      </c>
      <c r="AR31" s="141">
        <v>-133</v>
      </c>
      <c r="AS31" s="146">
        <v>385</v>
      </c>
      <c r="AT31" s="146">
        <v>364</v>
      </c>
      <c r="AU31" s="143">
        <v>94.5</v>
      </c>
      <c r="AV31" s="141">
        <v>-21</v>
      </c>
      <c r="AW31" s="149">
        <v>2622</v>
      </c>
      <c r="AX31" s="146">
        <v>1504</v>
      </c>
      <c r="AY31" s="143">
        <v>57.4</v>
      </c>
      <c r="AZ31" s="141">
        <v>-1118</v>
      </c>
      <c r="BA31" s="148">
        <v>4674</v>
      </c>
      <c r="BB31" s="148">
        <v>5157</v>
      </c>
      <c r="BC31" s="143">
        <v>110.3</v>
      </c>
      <c r="BD31" s="141">
        <v>483</v>
      </c>
      <c r="BE31" s="146">
        <v>736</v>
      </c>
      <c r="BF31" s="146">
        <v>1376</v>
      </c>
      <c r="BG31" s="143">
        <v>186.95652173913044</v>
      </c>
      <c r="BH31" s="141">
        <v>640</v>
      </c>
      <c r="BI31" s="146">
        <v>635</v>
      </c>
      <c r="BJ31" s="146">
        <v>1155</v>
      </c>
      <c r="BK31" s="143">
        <v>181.88976377952756</v>
      </c>
      <c r="BL31" s="141">
        <v>520</v>
      </c>
      <c r="BM31" s="146">
        <v>3840.757575757576</v>
      </c>
      <c r="BN31" s="146">
        <v>3918.624420401855</v>
      </c>
      <c r="BO31" s="143">
        <v>102</v>
      </c>
      <c r="BP31" s="141">
        <v>398</v>
      </c>
      <c r="BQ31" s="141">
        <v>195</v>
      </c>
      <c r="BR31" s="143">
        <v>49</v>
      </c>
      <c r="BS31" s="141">
        <v>-203</v>
      </c>
      <c r="BT31" s="146">
        <v>5833.5</v>
      </c>
      <c r="BU31" s="146">
        <v>5595</v>
      </c>
      <c r="BV31" s="142">
        <v>95.9</v>
      </c>
      <c r="BW31" s="141">
        <v>-238.5</v>
      </c>
      <c r="BX31" s="150"/>
    </row>
    <row r="32" spans="1:76" s="2" customFormat="1" ht="12.75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3"/>
      <c r="AA32" s="3"/>
      <c r="AB32" s="3"/>
      <c r="AC32" s="135"/>
      <c r="AD32" s="135"/>
      <c r="AE32" s="135"/>
      <c r="AF32" s="135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5"/>
      <c r="AX32" s="5"/>
      <c r="AY32" s="5"/>
      <c r="AZ32" s="6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7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29:32" s="2" customFormat="1" ht="12.75">
      <c r="AC33" s="102"/>
      <c r="AD33" s="102"/>
      <c r="AE33" s="102"/>
      <c r="AF33" s="102"/>
    </row>
    <row r="34" spans="29:32" s="2" customFormat="1" ht="12.75">
      <c r="AC34" s="102"/>
      <c r="AD34" s="102"/>
      <c r="AE34" s="102"/>
      <c r="AF34" s="102"/>
    </row>
    <row r="35" spans="29:32" s="2" customFormat="1" ht="12.75">
      <c r="AC35" s="102"/>
      <c r="AD35" s="102"/>
      <c r="AE35" s="102"/>
      <c r="AF35" s="102"/>
    </row>
    <row r="36" spans="29:32" s="2" customFormat="1" ht="12.75">
      <c r="AC36" s="102"/>
      <c r="AD36" s="102"/>
      <c r="AE36" s="102"/>
      <c r="AF36" s="102"/>
    </row>
    <row r="37" spans="29:32" s="2" customFormat="1" ht="12.75">
      <c r="AC37" s="102"/>
      <c r="AD37" s="102"/>
      <c r="AE37" s="102"/>
      <c r="AF37" s="102"/>
    </row>
    <row r="38" spans="29:32" s="2" customFormat="1" ht="12.75">
      <c r="AC38" s="102"/>
      <c r="AD38" s="102"/>
      <c r="AE38" s="102"/>
      <c r="AF38" s="102"/>
    </row>
    <row r="39" spans="29:32" s="2" customFormat="1" ht="12.75">
      <c r="AC39" s="102"/>
      <c r="AD39" s="102"/>
      <c r="AE39" s="102"/>
      <c r="AF39" s="102"/>
    </row>
    <row r="40" spans="29:32" s="2" customFormat="1" ht="12.75">
      <c r="AC40" s="102"/>
      <c r="AD40" s="102"/>
      <c r="AE40" s="102"/>
      <c r="AF40" s="102"/>
    </row>
    <row r="41" spans="29:32" s="2" customFormat="1" ht="12.75">
      <c r="AC41" s="102"/>
      <c r="AD41" s="102"/>
      <c r="AE41" s="102"/>
      <c r="AF41" s="102"/>
    </row>
    <row r="42" spans="29:32" s="2" customFormat="1" ht="12.75">
      <c r="AC42" s="102"/>
      <c r="AD42" s="102"/>
      <c r="AE42" s="102"/>
      <c r="AF42" s="102"/>
    </row>
    <row r="43" spans="29:32" s="2" customFormat="1" ht="12.75">
      <c r="AC43" s="102"/>
      <c r="AD43" s="102"/>
      <c r="AE43" s="102"/>
      <c r="AF43" s="102"/>
    </row>
    <row r="44" spans="29:32" s="2" customFormat="1" ht="12.75">
      <c r="AC44" s="102"/>
      <c r="AD44" s="102"/>
      <c r="AE44" s="102"/>
      <c r="AF44" s="102"/>
    </row>
    <row r="45" spans="29:32" s="2" customFormat="1" ht="12.75">
      <c r="AC45" s="102"/>
      <c r="AD45" s="102"/>
      <c r="AE45" s="102"/>
      <c r="AF45" s="102"/>
    </row>
    <row r="46" spans="29:32" s="2" customFormat="1" ht="12.75">
      <c r="AC46" s="102"/>
      <c r="AD46" s="102"/>
      <c r="AE46" s="102"/>
      <c r="AF46" s="102"/>
    </row>
    <row r="47" spans="29:32" s="2" customFormat="1" ht="12.75">
      <c r="AC47" s="102"/>
      <c r="AD47" s="102"/>
      <c r="AE47" s="102"/>
      <c r="AF47" s="102"/>
    </row>
    <row r="48" spans="29:32" s="2" customFormat="1" ht="12.75">
      <c r="AC48" s="102"/>
      <c r="AD48" s="102"/>
      <c r="AE48" s="102"/>
      <c r="AF48" s="102"/>
    </row>
    <row r="49" spans="29:32" s="2" customFormat="1" ht="12.75">
      <c r="AC49" s="102"/>
      <c r="AD49" s="102"/>
      <c r="AE49" s="102"/>
      <c r="AF49" s="102"/>
    </row>
    <row r="50" spans="29:32" s="2" customFormat="1" ht="12.75">
      <c r="AC50" s="102"/>
      <c r="AD50" s="102"/>
      <c r="AE50" s="102"/>
      <c r="AF50" s="102"/>
    </row>
    <row r="51" spans="29:32" s="2" customFormat="1" ht="12.75">
      <c r="AC51" s="102"/>
      <c r="AD51" s="102"/>
      <c r="AE51" s="102"/>
      <c r="AF51" s="102"/>
    </row>
    <row r="52" spans="29:32" s="2" customFormat="1" ht="12.75">
      <c r="AC52" s="102"/>
      <c r="AD52" s="102"/>
      <c r="AE52" s="102"/>
      <c r="AF52" s="102"/>
    </row>
    <row r="53" spans="29:32" s="2" customFormat="1" ht="12.75">
      <c r="AC53" s="102"/>
      <c r="AD53" s="102"/>
      <c r="AE53" s="102"/>
      <c r="AF53" s="102"/>
    </row>
    <row r="54" spans="29:32" s="2" customFormat="1" ht="12.75">
      <c r="AC54" s="102"/>
      <c r="AD54" s="102"/>
      <c r="AE54" s="102"/>
      <c r="AF54" s="102"/>
    </row>
    <row r="55" spans="29:32" s="2" customFormat="1" ht="12.75">
      <c r="AC55" s="102"/>
      <c r="AD55" s="102"/>
      <c r="AE55" s="102"/>
      <c r="AF55" s="102"/>
    </row>
    <row r="56" spans="29:32" s="2" customFormat="1" ht="12.75">
      <c r="AC56" s="102"/>
      <c r="AD56" s="102"/>
      <c r="AE56" s="102"/>
      <c r="AF56" s="102"/>
    </row>
    <row r="57" spans="29:32" s="2" customFormat="1" ht="12.75">
      <c r="AC57" s="102"/>
      <c r="AD57" s="102"/>
      <c r="AE57" s="102"/>
      <c r="AF57" s="102"/>
    </row>
    <row r="58" spans="29:32" s="2" customFormat="1" ht="12.75">
      <c r="AC58" s="102"/>
      <c r="AD58" s="102"/>
      <c r="AE58" s="102"/>
      <c r="AF58" s="102"/>
    </row>
    <row r="59" spans="29:32" s="2" customFormat="1" ht="12.75">
      <c r="AC59" s="102"/>
      <c r="AD59" s="102"/>
      <c r="AE59" s="102"/>
      <c r="AF59" s="102"/>
    </row>
    <row r="60" spans="29:32" s="2" customFormat="1" ht="12.75">
      <c r="AC60" s="102"/>
      <c r="AD60" s="102"/>
      <c r="AE60" s="102"/>
      <c r="AF60" s="102"/>
    </row>
    <row r="61" spans="29:32" s="2" customFormat="1" ht="12.75">
      <c r="AC61" s="102"/>
      <c r="AD61" s="102"/>
      <c r="AE61" s="102"/>
      <c r="AF61" s="102"/>
    </row>
    <row r="62" spans="29:32" s="2" customFormat="1" ht="12.75">
      <c r="AC62" s="102"/>
      <c r="AD62" s="102"/>
      <c r="AE62" s="102"/>
      <c r="AF62" s="102"/>
    </row>
    <row r="63" spans="29:32" s="2" customFormat="1" ht="12.75">
      <c r="AC63" s="102"/>
      <c r="AD63" s="102"/>
      <c r="AE63" s="102"/>
      <c r="AF63" s="102"/>
    </row>
    <row r="64" spans="29:32" s="2" customFormat="1" ht="12.75">
      <c r="AC64" s="102"/>
      <c r="AD64" s="102"/>
      <c r="AE64" s="102"/>
      <c r="AF64" s="102"/>
    </row>
    <row r="65" spans="29:32" s="2" customFormat="1" ht="12.75">
      <c r="AC65" s="102"/>
      <c r="AD65" s="102"/>
      <c r="AE65" s="102"/>
      <c r="AF65" s="102"/>
    </row>
    <row r="66" spans="29:32" s="2" customFormat="1" ht="12.75">
      <c r="AC66" s="102"/>
      <c r="AD66" s="102"/>
      <c r="AE66" s="102"/>
      <c r="AF66" s="102"/>
    </row>
    <row r="67" spans="29:32" s="2" customFormat="1" ht="12.75">
      <c r="AC67" s="102"/>
      <c r="AD67" s="102"/>
      <c r="AE67" s="102"/>
      <c r="AF67" s="102"/>
    </row>
    <row r="68" spans="29:32" s="2" customFormat="1" ht="12.75">
      <c r="AC68" s="102"/>
      <c r="AD68" s="102"/>
      <c r="AE68" s="102"/>
      <c r="AF68" s="102"/>
    </row>
    <row r="69" spans="29:32" s="2" customFormat="1" ht="12.75">
      <c r="AC69" s="102"/>
      <c r="AD69" s="102"/>
      <c r="AE69" s="102"/>
      <c r="AF69" s="102"/>
    </row>
    <row r="70" spans="29:32" s="2" customFormat="1" ht="12.75">
      <c r="AC70" s="102"/>
      <c r="AD70" s="102"/>
      <c r="AE70" s="102"/>
      <c r="AF70" s="102"/>
    </row>
    <row r="71" spans="29:32" s="2" customFormat="1" ht="12.75">
      <c r="AC71" s="102"/>
      <c r="AD71" s="102"/>
      <c r="AE71" s="102"/>
      <c r="AF71" s="102"/>
    </row>
    <row r="72" spans="29:32" s="2" customFormat="1" ht="12.75">
      <c r="AC72" s="102"/>
      <c r="AD72" s="102"/>
      <c r="AE72" s="102"/>
      <c r="AF72" s="102"/>
    </row>
    <row r="73" spans="29:32" s="2" customFormat="1" ht="12.75">
      <c r="AC73" s="102"/>
      <c r="AD73" s="102"/>
      <c r="AE73" s="102"/>
      <c r="AF73" s="102"/>
    </row>
    <row r="74" spans="29:32" s="2" customFormat="1" ht="12.75">
      <c r="AC74" s="102"/>
      <c r="AD74" s="102"/>
      <c r="AE74" s="102"/>
      <c r="AF74" s="102"/>
    </row>
    <row r="75" spans="29:32" s="2" customFormat="1" ht="12.75">
      <c r="AC75" s="102"/>
      <c r="AD75" s="102"/>
      <c r="AE75" s="102"/>
      <c r="AF75" s="102"/>
    </row>
    <row r="76" spans="29:32" s="2" customFormat="1" ht="12.75">
      <c r="AC76" s="102"/>
      <c r="AD76" s="102"/>
      <c r="AE76" s="102"/>
      <c r="AF76" s="102"/>
    </row>
    <row r="77" spans="29:32" s="2" customFormat="1" ht="12.75">
      <c r="AC77" s="102"/>
      <c r="AD77" s="102"/>
      <c r="AE77" s="102"/>
      <c r="AF77" s="102"/>
    </row>
    <row r="78" spans="29:32" s="2" customFormat="1" ht="12.75">
      <c r="AC78" s="102"/>
      <c r="AD78" s="102"/>
      <c r="AE78" s="102"/>
      <c r="AF78" s="102"/>
    </row>
    <row r="79" spans="29:32" s="2" customFormat="1" ht="12.75">
      <c r="AC79" s="102"/>
      <c r="AD79" s="102"/>
      <c r="AE79" s="102"/>
      <c r="AF79" s="102"/>
    </row>
    <row r="80" spans="29:32" s="2" customFormat="1" ht="12.75">
      <c r="AC80" s="102"/>
      <c r="AD80" s="102"/>
      <c r="AE80" s="102"/>
      <c r="AF80" s="102"/>
    </row>
    <row r="81" spans="29:32" s="2" customFormat="1" ht="12.75">
      <c r="AC81" s="102"/>
      <c r="AD81" s="102"/>
      <c r="AE81" s="102"/>
      <c r="AF81" s="102"/>
    </row>
    <row r="82" spans="29:32" s="2" customFormat="1" ht="12.75">
      <c r="AC82" s="102"/>
      <c r="AD82" s="102"/>
      <c r="AE82" s="102"/>
      <c r="AF82" s="102"/>
    </row>
    <row r="83" spans="29:32" s="2" customFormat="1" ht="12.75">
      <c r="AC83" s="102"/>
      <c r="AD83" s="102"/>
      <c r="AE83" s="102"/>
      <c r="AF83" s="102"/>
    </row>
    <row r="84" spans="29:32" s="2" customFormat="1" ht="12.75">
      <c r="AC84" s="102"/>
      <c r="AD84" s="102"/>
      <c r="AE84" s="102"/>
      <c r="AF84" s="102"/>
    </row>
    <row r="85" spans="29:32" s="2" customFormat="1" ht="12.75">
      <c r="AC85" s="102"/>
      <c r="AD85" s="102"/>
      <c r="AE85" s="102"/>
      <c r="AF85" s="102"/>
    </row>
    <row r="86" spans="29:32" s="2" customFormat="1" ht="12.75">
      <c r="AC86" s="102"/>
      <c r="AD86" s="102"/>
      <c r="AE86" s="102"/>
      <c r="AF86" s="102"/>
    </row>
    <row r="87" spans="29:32" s="2" customFormat="1" ht="12.75">
      <c r="AC87" s="102"/>
      <c r="AD87" s="102"/>
      <c r="AE87" s="102"/>
      <c r="AF87" s="102"/>
    </row>
    <row r="88" spans="29:32" s="2" customFormat="1" ht="12.75">
      <c r="AC88" s="102"/>
      <c r="AD88" s="102"/>
      <c r="AE88" s="102"/>
      <c r="AF88" s="102"/>
    </row>
    <row r="89" spans="29:32" s="2" customFormat="1" ht="12.75">
      <c r="AC89" s="102"/>
      <c r="AD89" s="102"/>
      <c r="AE89" s="102"/>
      <c r="AF89" s="102"/>
    </row>
    <row r="90" spans="29:32" s="2" customFormat="1" ht="12.75">
      <c r="AC90" s="102"/>
      <c r="AD90" s="102"/>
      <c r="AE90" s="102"/>
      <c r="AF90" s="102"/>
    </row>
    <row r="91" spans="29:32" s="2" customFormat="1" ht="12.75">
      <c r="AC91" s="102"/>
      <c r="AD91" s="102"/>
      <c r="AE91" s="102"/>
      <c r="AF91" s="102"/>
    </row>
    <row r="92" spans="29:32" s="2" customFormat="1" ht="12.75">
      <c r="AC92" s="102"/>
      <c r="AD92" s="102"/>
      <c r="AE92" s="102"/>
      <c r="AF92" s="102"/>
    </row>
    <row r="93" spans="29:32" s="2" customFormat="1" ht="12.75">
      <c r="AC93" s="102"/>
      <c r="AD93" s="102"/>
      <c r="AE93" s="102"/>
      <c r="AF93" s="102"/>
    </row>
    <row r="94" spans="29:32" s="2" customFormat="1" ht="12.75">
      <c r="AC94" s="102"/>
      <c r="AD94" s="102"/>
      <c r="AE94" s="102"/>
      <c r="AF94" s="102"/>
    </row>
    <row r="95" spans="29:32" s="2" customFormat="1" ht="12.75">
      <c r="AC95" s="102"/>
      <c r="AD95" s="102"/>
      <c r="AE95" s="102"/>
      <c r="AF95" s="102"/>
    </row>
    <row r="96" spans="29:32" s="2" customFormat="1" ht="12.75">
      <c r="AC96" s="102"/>
      <c r="AD96" s="102"/>
      <c r="AE96" s="102"/>
      <c r="AF96" s="102"/>
    </row>
    <row r="97" spans="29:32" s="2" customFormat="1" ht="12.75">
      <c r="AC97" s="102"/>
      <c r="AD97" s="102"/>
      <c r="AE97" s="102"/>
      <c r="AF97" s="102"/>
    </row>
    <row r="98" spans="29:32" s="2" customFormat="1" ht="12.75">
      <c r="AC98" s="102"/>
      <c r="AD98" s="102"/>
      <c r="AE98" s="102"/>
      <c r="AF98" s="102"/>
    </row>
    <row r="99" spans="29:32" s="2" customFormat="1" ht="12.75">
      <c r="AC99" s="102"/>
      <c r="AD99" s="102"/>
      <c r="AE99" s="102"/>
      <c r="AF99" s="102"/>
    </row>
    <row r="100" spans="29:32" s="2" customFormat="1" ht="12.75">
      <c r="AC100" s="102"/>
      <c r="AD100" s="102"/>
      <c r="AE100" s="102"/>
      <c r="AF100" s="102"/>
    </row>
    <row r="101" spans="29:32" s="2" customFormat="1" ht="12.75">
      <c r="AC101" s="102"/>
      <c r="AD101" s="102"/>
      <c r="AE101" s="102"/>
      <c r="AF101" s="102"/>
    </row>
    <row r="102" spans="29:32" s="2" customFormat="1" ht="12.75">
      <c r="AC102" s="102"/>
      <c r="AD102" s="102"/>
      <c r="AE102" s="102"/>
      <c r="AF102" s="102"/>
    </row>
    <row r="103" spans="29:32" s="2" customFormat="1" ht="12.75">
      <c r="AC103" s="102"/>
      <c r="AD103" s="102"/>
      <c r="AE103" s="102"/>
      <c r="AF103" s="102"/>
    </row>
    <row r="104" spans="29:32" s="2" customFormat="1" ht="12.75">
      <c r="AC104" s="102"/>
      <c r="AD104" s="102"/>
      <c r="AE104" s="102"/>
      <c r="AF104" s="102"/>
    </row>
    <row r="105" spans="29:32" s="2" customFormat="1" ht="12.75">
      <c r="AC105" s="102"/>
      <c r="AD105" s="102"/>
      <c r="AE105" s="102"/>
      <c r="AF105" s="102"/>
    </row>
    <row r="106" spans="29:32" s="2" customFormat="1" ht="12.75">
      <c r="AC106" s="102"/>
      <c r="AD106" s="102"/>
      <c r="AE106" s="102"/>
      <c r="AF106" s="102"/>
    </row>
    <row r="107" spans="29:32" s="2" customFormat="1" ht="12.75">
      <c r="AC107" s="102"/>
      <c r="AD107" s="102"/>
      <c r="AE107" s="102"/>
      <c r="AF107" s="102"/>
    </row>
    <row r="108" spans="29:32" s="2" customFormat="1" ht="12.75">
      <c r="AC108" s="102"/>
      <c r="AD108" s="102"/>
      <c r="AE108" s="102"/>
      <c r="AF108" s="102"/>
    </row>
    <row r="109" spans="29:32" s="2" customFormat="1" ht="12.75">
      <c r="AC109" s="102"/>
      <c r="AD109" s="102"/>
      <c r="AE109" s="102"/>
      <c r="AF109" s="102"/>
    </row>
  </sheetData>
  <sheetProtection/>
  <mergeCells count="79">
    <mergeCell ref="A4:A8"/>
    <mergeCell ref="B4:E6"/>
    <mergeCell ref="F4:I6"/>
    <mergeCell ref="B7:B8"/>
    <mergeCell ref="C7:C8"/>
    <mergeCell ref="D7:E7"/>
    <mergeCell ref="F7:F8"/>
    <mergeCell ref="G7:G8"/>
    <mergeCell ref="H7:I7"/>
    <mergeCell ref="BT4:BW6"/>
    <mergeCell ref="BA4:BD6"/>
    <mergeCell ref="BE4:BH6"/>
    <mergeCell ref="BI4:BL6"/>
    <mergeCell ref="BP4:BS6"/>
    <mergeCell ref="J7:J8"/>
    <mergeCell ref="K7:K8"/>
    <mergeCell ref="L7:M7"/>
    <mergeCell ref="N7:N8"/>
    <mergeCell ref="O7:O8"/>
    <mergeCell ref="P7:Q7"/>
    <mergeCell ref="R7:R8"/>
    <mergeCell ref="S7:S8"/>
    <mergeCell ref="T7:U7"/>
    <mergeCell ref="V7:V8"/>
    <mergeCell ref="W7:W8"/>
    <mergeCell ref="X7:X8"/>
    <mergeCell ref="Z7:Z8"/>
    <mergeCell ref="AA7:AB7"/>
    <mergeCell ref="Y7:Y8"/>
    <mergeCell ref="AE7:AF7"/>
    <mergeCell ref="AC7:AC8"/>
    <mergeCell ref="AD7:AD8"/>
    <mergeCell ref="AK7:AK8"/>
    <mergeCell ref="AL7:AL8"/>
    <mergeCell ref="AO7:AO8"/>
    <mergeCell ref="AG7:AG8"/>
    <mergeCell ref="AH7:AH8"/>
    <mergeCell ref="AI7:AJ7"/>
    <mergeCell ref="AM7:AN7"/>
    <mergeCell ref="AP7:AP8"/>
    <mergeCell ref="AQ7:AR7"/>
    <mergeCell ref="BM4:BO6"/>
    <mergeCell ref="AS4:AV6"/>
    <mergeCell ref="AW4:AZ6"/>
    <mergeCell ref="AO4:AR6"/>
    <mergeCell ref="BA7:BA8"/>
    <mergeCell ref="BB7:BB8"/>
    <mergeCell ref="AY7:AZ7"/>
    <mergeCell ref="AS7:AS8"/>
    <mergeCell ref="J4:M4"/>
    <mergeCell ref="J5:M6"/>
    <mergeCell ref="AG4:AN4"/>
    <mergeCell ref="AG5:AJ6"/>
    <mergeCell ref="AK5:AN6"/>
    <mergeCell ref="AC4:AF6"/>
    <mergeCell ref="Y4:AB6"/>
    <mergeCell ref="N4:Q6"/>
    <mergeCell ref="R4:U6"/>
    <mergeCell ref="V4:X6"/>
    <mergeCell ref="AT7:AT8"/>
    <mergeCell ref="AU7:AV7"/>
    <mergeCell ref="AW7:AX7"/>
    <mergeCell ref="BJ7:BJ8"/>
    <mergeCell ref="BK7:BL7"/>
    <mergeCell ref="BM7:BM8"/>
    <mergeCell ref="BC7:BD7"/>
    <mergeCell ref="BE7:BE8"/>
    <mergeCell ref="BF7:BF8"/>
    <mergeCell ref="BG7:BH7"/>
    <mergeCell ref="BV7:BW7"/>
    <mergeCell ref="A1:AB1"/>
    <mergeCell ref="A2:AB2"/>
    <mergeCell ref="BN7:BN8"/>
    <mergeCell ref="BT7:BT8"/>
    <mergeCell ref="BU7:BU8"/>
    <mergeCell ref="BP7:BP8"/>
    <mergeCell ref="BQ7:BQ8"/>
    <mergeCell ref="BR7:BS7"/>
    <mergeCell ref="BI7:BI8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Басанець Т.В.</cp:lastModifiedBy>
  <cp:lastPrinted>2020-07-09T08:55:53Z</cp:lastPrinted>
  <dcterms:created xsi:type="dcterms:W3CDTF">2017-11-17T08:56:41Z</dcterms:created>
  <dcterms:modified xsi:type="dcterms:W3CDTF">2020-09-24T12:29:43Z</dcterms:modified>
  <cp:category/>
  <cp:version/>
  <cp:contentType/>
  <cp:contentStatus/>
</cp:coreProperties>
</file>